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1-12月" sheetId="1" r:id="rId1"/>
    <sheet name="1-10月" sheetId="3" state="hidden" r:id="rId2"/>
    <sheet name="1-9月" sheetId="4" state="hidden" r:id="rId3"/>
    <sheet name="1-8月" sheetId="5" state="hidden" r:id="rId4"/>
    <sheet name="1-7月" sheetId="6" state="hidden" r:id="rId5"/>
    <sheet name="1-6月" sheetId="7" state="hidden" r:id="rId6"/>
    <sheet name="1-5月" sheetId="8" state="hidden" r:id="rId7"/>
    <sheet name="1-4月" sheetId="9" state="hidden" r:id="rId8"/>
    <sheet name="1-3月" sheetId="10" state="hidden" r:id="rId9"/>
    <sheet name="核实" sheetId="11" state="hidden" r:id="rId10"/>
  </sheets>
  <definedNames>
    <definedName name="_xlnm.Print_Area" localSheetId="0">'1-12月'!$A$1:$AW$109</definedName>
    <definedName name="_xlnm.Print_Titles" localSheetId="0">'1-12月'!$1:$3</definedName>
    <definedName name="_xlnm._FilterDatabase" localSheetId="0" hidden="1">'1-12月'!$A$3:$AW$109</definedName>
  </definedNames>
  <calcPr calcId="144525"/>
</workbook>
</file>

<file path=xl/comments1.xml><?xml version="1.0" encoding="utf-8"?>
<comments xmlns="http://schemas.openxmlformats.org/spreadsheetml/2006/main">
  <authors>
    <author>tc={21DC9818-8195-46C3-B621-D21F598AE890}</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<sst xmlns="http://schemas.openxmlformats.org/spreadsheetml/2006/main" count="21720" uniqueCount="853">
  <si>
    <t>2024年1-12月50+1项民生实事进展情况表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</si>
  <si>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</si>
  <si>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</si>
  <si>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</si>
  <si>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</si>
  <si>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</si>
  <si>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</si>
  <si>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</si>
  <si>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</si>
  <si>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</si>
  <si>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</si>
  <si>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</si>
  <si>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</si>
  <si>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</si>
  <si>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</si>
  <si>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</si>
  <si>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</si>
  <si>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</si>
  <si>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</si>
  <si>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</si>
  <si>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</si>
  <si>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</si>
  <si>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</si>
  <si>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</si>
  <si>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</si>
  <si>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</si>
  <si>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</si>
  <si>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因自然减员部分区县累计完成较上月减少</t>
  </si>
  <si>
    <t>“三公里”充分就业社区35个</t>
  </si>
  <si>
    <t>支持毕业生求职创业</t>
  </si>
  <si>
    <t>按1500元/人标准发放求职创业补贴</t>
  </si>
  <si>
    <t>屯溪区、徽州区 、黟县无符合条件的申报人员</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</si>
  <si>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</si>
  <si>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</si>
  <si>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</si>
  <si>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</si>
  <si>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</si>
  <si>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</si>
  <si>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</si>
  <si>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</si>
  <si>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</si>
  <si>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应保尽保</t>
  </si>
  <si>
    <t>持续推进</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</si>
  <si>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</si>
  <si>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</si>
  <si>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</si>
  <si>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</si>
  <si>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</si>
  <si>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</si>
  <si>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</si>
  <si>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</si>
  <si>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</si>
  <si>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</si>
  <si>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</si>
  <si>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</si>
  <si>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</si>
  <si>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</si>
  <si>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省医保局已出台方案,并指导地市开展自我评估</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</si>
  <si>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</si>
  <si>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</si>
  <si>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</si>
  <si>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</si>
  <si>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</si>
  <si>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</si>
  <si>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</si>
  <si>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</si>
  <si>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</si>
  <si>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</si>
  <si>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</si>
  <si>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</si>
  <si>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</si>
  <si>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</si>
  <si>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</si>
  <si>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</si>
  <si>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</si>
  <si>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</si>
  <si>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</si>
  <si>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</si>
  <si>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</si>
  <si>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</si>
  <si>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</si>
  <si>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</si>
  <si>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</si>
  <si>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</si>
  <si>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应助尽助</t>
  </si>
  <si>
    <t>2024年11月29日，安徽省慈善总会印发《关于开展救助血友病患者慈善活动的通知》，资助户籍为安徽省，家庭经济困难的血友病患者给予一次性资助，我市完成申请上报血友病救助6例，12月底前完成援助资金打卡至申请人个人账户。</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</si>
  <si>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</si>
  <si>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</si>
  <si>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</si>
  <si>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</si>
  <si>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</si>
  <si>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</si>
  <si>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</si>
  <si>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</si>
  <si>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</si>
  <si>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</si>
  <si>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</si>
  <si>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</si>
  <si>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</si>
  <si>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</si>
  <si>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</si>
  <si>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</si>
  <si>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</si>
  <si>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</si>
  <si>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脱贫人口参保率99.95%，低收入人口参保率100%</t>
  </si>
  <si>
    <t>＞99%</t>
  </si>
  <si>
    <t>新增44人，减少29人</t>
  </si>
  <si>
    <t>低收入人口3054人，脱贫人口137人</t>
  </si>
  <si>
    <t>脱贫人口参保率100%，低收入人口参保率100%</t>
  </si>
  <si>
    <t>新增74人，减少86人</t>
  </si>
  <si>
    <t>脱贫人口4964人，低收入人口6249人</t>
  </si>
  <si>
    <t>脱贫人口参保率99.98%，低收入人口参保率100%</t>
  </si>
  <si>
    <t>低收入减少50人</t>
  </si>
  <si>
    <t>脱贫人口3528人；低收入3031人</t>
  </si>
  <si>
    <t>低收入人口新增212
人，脱贫人口减少72人</t>
  </si>
  <si>
    <t>低收入人口17795人
脱贫人口33595人</t>
  </si>
  <si>
    <t>新增87人，减少84人</t>
  </si>
  <si>
    <t>脱贫人口13395人，低收入人口8695人</t>
  </si>
  <si>
    <t>脱贫人口参保率99.73%，低收入人口参保率100%</t>
  </si>
  <si>
    <t>新增26人，减少51人</t>
  </si>
  <si>
    <t>低收入人口3026   脱贫人口  4350</t>
  </si>
  <si>
    <t>减少84人</t>
  </si>
  <si>
    <t>低收入人口6294人，脱贫人口12309人</t>
  </si>
  <si>
    <t>参保人数</t>
  </si>
  <si>
    <t>低收入人口48144人，脱贫人口72278人</t>
  </si>
  <si>
    <t>对特困人员个人自付合规医疗费用按不低于80%的比例给予救助</t>
  </si>
  <si>
    <t>救助比例</t>
  </si>
  <si>
    <t>救助比例90%</t>
  </si>
  <si>
    <t>新增5人，减少1人</t>
  </si>
  <si>
    <t>新增11人，减少6人</t>
  </si>
  <si>
    <t>新增3人</t>
  </si>
  <si>
    <t>新增44人</t>
  </si>
  <si>
    <t>新增14人，减少3人</t>
  </si>
  <si>
    <t>新增13人，减少4人</t>
  </si>
  <si>
    <t>新增7人</t>
  </si>
  <si>
    <t>对低保对象个人自付合规医疗费用按不低于75%的比例给予救助</t>
  </si>
  <si>
    <t>救助比例75%</t>
  </si>
  <si>
    <t>新增16人，减少22人</t>
  </si>
  <si>
    <t>新增62人，减少74人</t>
  </si>
  <si>
    <t>减少4人</t>
  </si>
  <si>
    <t>减少8人</t>
  </si>
  <si>
    <t>新增38人，减少42人</t>
  </si>
  <si>
    <t>新增13人，减少22人</t>
  </si>
  <si>
    <t>减少15人</t>
  </si>
  <si>
    <t>对低保边缘家庭成员和防止返贫监测对象个人自付合规医疗费用分别按不低于60%的比例给予救助</t>
  </si>
  <si>
    <t>救助比例60%</t>
  </si>
  <si>
    <t>新增20人</t>
  </si>
  <si>
    <t>减少1人</t>
  </si>
  <si>
    <t>减少49人</t>
  </si>
  <si>
    <t>新增95人</t>
  </si>
  <si>
    <t>新增24人，减少5人</t>
  </si>
  <si>
    <t>新增21人</t>
  </si>
  <si>
    <t>建立孤儿、事实无人抚养儿童基本生活保障标准自然增长机制</t>
  </si>
  <si>
    <t>全市分散供养的孤儿、事实无人抚养儿童基本生活保障标准不低于1300元/月</t>
  </si>
  <si>
    <t>保障标准（元/月）</t>
  </si>
  <si>
    <t>孤儿保障人数</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</si>
  <si>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</si>
  <si>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</si>
  <si>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</si>
  <si>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</si>
  <si>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</si>
  <si>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</si>
  <si>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</si>
  <si>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</si>
  <si>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</si>
  <si>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已暂停</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</si>
  <si>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</si>
  <si>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</si>
  <si>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</si>
  <si>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</si>
  <si>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</si>
  <si>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</si>
  <si>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</si>
  <si>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</si>
  <si>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</si>
  <si>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</si>
  <si>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</si>
  <si>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</si>
  <si>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</si>
  <si>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</si>
  <si>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</si>
  <si>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</si>
  <si>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</si>
  <si>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</si>
  <si>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</si>
  <si>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</si>
  <si>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</si>
  <si>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</si>
  <si>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</si>
  <si>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</si>
  <si>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</si>
  <si>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</si>
  <si>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</si>
  <si>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</si>
  <si>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</si>
  <si>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</si>
  <si>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</si>
  <si>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</si>
  <si>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</si>
  <si>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</si>
  <si>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</si>
  <si>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</si>
  <si>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</si>
  <si>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</si>
  <si>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12月底，共完成餐饮油烟问题整治217个，其中屯溪区107个、黄山区20个、徽州区17个、歙县28个、休宁县8个、黟县6个、祁门县26个、高新区5个;完成噪声扰民问题整治1106个，其中市本级11个、屯溪区640个、黄山区29个、徽州区171个、歙县90个、休宁县46个、黟县25个、祁门县82个、高新区12个;完成恶臭异味问题整治69个，其中屯溪区1个、黄山区5个、徽州区29个、歙县9个、黟县2个、祁门县11个、高新区12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</si>
  <si>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</si>
  <si>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</si>
  <si>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</si>
  <si>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</si>
  <si>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</si>
  <si>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</si>
  <si>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</si>
  <si>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</si>
  <si>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</si>
  <si>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</si>
  <si>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</si>
  <si>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</si>
  <si>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</si>
  <si>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</si>
  <si>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</si>
  <si>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</si>
  <si>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发放文旅消费券2.11亿元，带动消费23.2亿元</t>
  </si>
  <si>
    <t>截止12月19日，全市“免减优促消费”活动，已发放文旅消费券2.11亿元，带动消费23.2亿元。</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</si>
  <si>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</si>
  <si>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</si>
  <si>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</si>
  <si>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</si>
  <si>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</si>
  <si>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</si>
  <si>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</si>
  <si>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</si>
  <si>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</si>
  <si>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</si>
  <si>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</si>
  <si>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</si>
  <si>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</si>
  <si>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</si>
  <si>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</si>
  <si>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</si>
  <si>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</si>
  <si>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</si>
  <si>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</si>
  <si>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</si>
  <si>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</si>
  <si>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</si>
  <si>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</si>
  <si>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</si>
  <si>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</si>
  <si>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</si>
  <si>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</si>
  <si>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</si>
  <si>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</si>
  <si>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</si>
  <si>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</si>
  <si>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</si>
  <si>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</si>
  <si>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</si>
  <si>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</si>
  <si>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</si>
  <si>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</si>
  <si>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</si>
  <si>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放心消费培育活动</t>
  </si>
  <si>
    <t>至少培育市级放心消费单位14个</t>
  </si>
  <si>
    <t>市市场监管局</t>
  </si>
  <si>
    <t>至少培育市级放心消费街区3个</t>
  </si>
  <si>
    <t>严打电信网络诈骗</t>
  </si>
  <si>
    <t>全力遏制电信网络诈骗犯罪发案</t>
  </si>
  <si>
    <t>市公安局</t>
  </si>
  <si>
    <t>立案同比下降30.14%，损失金额同比下降25.26%</t>
  </si>
  <si>
    <t>1-12月电信诈骗案件立案同比下降30.14%，损失金额同比下降25.26%</t>
  </si>
  <si>
    <t>按市公安局统一口径推进</t>
  </si>
  <si>
    <t>食品安全“你点我检”</t>
  </si>
  <si>
    <t>开展200批次“你点我检”抽检数据及时录入国家食品安全抽样检验信息系统</t>
  </si>
  <si>
    <t>“食安名坊”培育行动</t>
  </si>
  <si>
    <t>全市共培育8家“食安名坊”</t>
  </si>
  <si>
    <t>黄山市徽州区健忠灵山酒酿店、歙县白鹤池酒坊、黟县碧山程记食品厂、歙县老司头酒坊（个体工商户）、黄山查氏泰昌糖业有限公司、黄山市屯溪区祖洋酒坊、休宁县五城坊米酒厂、祁门县鑫源红茶厂入选安徽省“食安名坊”名单</t>
  </si>
  <si>
    <t>市级
民生实事</t>
  </si>
  <si>
    <t>全民健身设施补短板工程</t>
  </si>
  <si>
    <t>新建或改扩建全民健身场地设施80个</t>
  </si>
  <si>
    <t>市体育局</t>
  </si>
  <si>
    <r>
      <rPr>
        <sz val="12"/>
        <color rgb="FFFF0000"/>
        <rFont val="宋体"/>
        <charset val="134"/>
      </rPr>
      <t>对接情况范例</t>
    </r>
    <r>
      <rPr>
        <sz val="12"/>
        <color rgb="FFFF0000"/>
        <rFont val="宋体"/>
        <charset val="134"/>
      </rPr>
      <t>：X月X日微信（或电话、当面）对接XX，考核情况为：聚焦于评分细则、月度季度排名情况、扣分情况、问题与不足等</t>
    </r>
  </si>
  <si>
    <t>2024年1-10月50+1项民生实事进展情况表</t>
  </si>
  <si>
    <t>对接情况
（范例见上面红字）</t>
  </si>
  <si>
    <t>存在问题</t>
  </si>
  <si>
    <t>10月24日对接省就业局了解自然减员人数。</t>
  </si>
  <si>
    <t>无</t>
  </si>
  <si>
    <t>按省级统一部署，2025届困难毕业生求职补贴信息化发放工作已经正式启动，目前处在集中申请和审核校验阶段，预计12月完成资金拨付。</t>
  </si>
  <si>
    <t>按市人力资源与社会保障局统一口径推进</t>
  </si>
  <si>
    <t>已与省商务厅服贸处强文副处长对接放心家政进展情况</t>
  </si>
  <si>
    <t>10月29日微信与省厅对接报告我市民生实事进展情况。</t>
  </si>
  <si>
    <t>10月微信对接，汇报工作进展情况，目前考核暂未开始。</t>
  </si>
  <si>
    <t>10月22日，通过电话与省民政厅社会事务处对接，汇报工作进展情况。</t>
  </si>
  <si>
    <t>10月17日，参加全省人社领域“高效办成一件事”工作推进会，汇报我市“退休”一件事开展情况。10月高效办网上办系统进行了联调联试工作并和省工程师多次进行了系统对接工作。</t>
  </si>
  <si>
    <t>10月14日，通过电话向省总工会汇报我市民生实事进展情况，对接考核评估事宜。</t>
  </si>
  <si>
    <t>项目宣传效果需加强</t>
  </si>
  <si>
    <t>康复科于10月9日、10月24日通过电话汇报方式与省残联康复处杨颖副处长对接，考核情况为：对接具体考核指标，汇报重点工作进展，争取指导支持。10月24日通过电话方式与省康复中心徐国荣主任对接，考核情况为：了解2024年残疾儿童康复救助定点机构考评要求，，争取指导和支持。10月30日至31日，省康复中心来我市开展残疾儿童康复训练救助（定点机构）日常绩效评价。</t>
  </si>
  <si>
    <t>项目宣传力度需加强</t>
  </si>
  <si>
    <t>10月10日，市残联教就科通过电话向省残联教就处汇报我市民生实事进展情况，对接考核评估事宜，工作得到肯定。</t>
  </si>
  <si>
    <t>项目效果需进一步加强</t>
  </si>
  <si>
    <t>10月29日，市残联通过微信向省残联维权处汇报我市无障碍改造工作情况，得到肯定。</t>
  </si>
  <si>
    <t>项目质量检验力度不大，需进一步加强</t>
  </si>
  <si>
    <t>经与省处室对接，此项任务为省本级任务，地市无任务，可协助省厅摸排。</t>
  </si>
  <si>
    <t>此项任务为省本级任务，地市无任务，可协助省厅摸排。</t>
  </si>
  <si>
    <t>10月12日与省厅业务部门对接特殊群体信息报送工作，护老信息被省厅法援公众号采编。</t>
  </si>
  <si>
    <t>10月15日，分管副局长赴省厅业务部门对接，汇报工作进展情况。</t>
  </si>
  <si>
    <t>10月29日微信与省厅对接报告我市民生实事进展情况，得到肯定。</t>
  </si>
  <si>
    <t>脱贫人口参保率99.94%，低收入人口参保率100%</t>
  </si>
  <si>
    <t>10月17日与省医保局待遇处对接民生实事工作情况</t>
  </si>
  <si>
    <t>新增42人，减少22人</t>
  </si>
  <si>
    <t>低收入人口3054人，脱贫人口140人</t>
  </si>
  <si>
    <t>新增71人，减少168人</t>
  </si>
  <si>
    <t>脱贫人口4968人，低收入人口6290人</t>
  </si>
  <si>
    <t>低收入减少12人</t>
  </si>
  <si>
    <t>脱贫人口3543人；低收入3071人</t>
  </si>
  <si>
    <t>新增156
人，减少47人</t>
  </si>
  <si>
    <r>
      <rPr>
        <sz val="12"/>
        <color rgb="FF000000"/>
        <rFont val="宋体"/>
        <charset val="134"/>
      </rPr>
      <t>低收入人口</t>
    </r>
    <r>
      <rPr>
        <sz val="12"/>
        <color rgb="FF000000"/>
        <rFont val="Times New Roman"/>
        <charset val="134"/>
      </rPr>
      <t>17476</t>
    </r>
    <r>
      <rPr>
        <sz val="12"/>
        <color rgb="FF000000"/>
        <rFont val="宋体"/>
        <charset val="134"/>
      </rPr>
      <t>人</t>
    </r>
    <r>
      <rPr>
        <sz val="12"/>
        <color rgb="FF000000"/>
        <rFont val="宋体"/>
        <charset val="134"/>
      </rPr>
      <t xml:space="preserve">
脱贫人口33762人</t>
    </r>
  </si>
  <si>
    <t>新增184人，减少96人</t>
  </si>
  <si>
    <t>脱贫人口13443人，低收入人口8718人</t>
  </si>
  <si>
    <t>新增34人，减少52人</t>
  </si>
  <si>
    <r>
      <rPr>
        <sz val="12"/>
        <color rgb="FF000000"/>
        <rFont val="宋体"/>
        <charset val="134"/>
      </rPr>
      <t>低收入人口</t>
    </r>
    <r>
      <rPr>
        <sz val="12"/>
        <color rgb="FF000000"/>
        <rFont val="Times New Roman"/>
        <charset val="134"/>
      </rPr>
      <t>3028人，</t>
    </r>
    <r>
      <rPr>
        <sz val="12"/>
        <color rgb="FF000000"/>
        <rFont val="宋体"/>
        <charset val="134"/>
      </rPr>
      <t>脱贫人口</t>
    </r>
    <r>
      <rPr>
        <sz val="12"/>
        <color rgb="FF000000"/>
        <rFont val="Times New Roman"/>
        <charset val="134"/>
      </rPr>
      <t xml:space="preserve"> 4376人</t>
    </r>
  </si>
  <si>
    <t>脱贫人口参保率99.93%，低收入人口参保率100%</t>
  </si>
  <si>
    <t>减少41人</t>
  </si>
  <si>
    <t>低收入人口6245人，脱贫人口12378人</t>
  </si>
  <si>
    <t>低收入人口47822人，脱贫人口72607人</t>
  </si>
  <si>
    <t>减少2人</t>
  </si>
  <si>
    <t>新增1人，减少4人</t>
  </si>
  <si>
    <t>新增36人</t>
  </si>
  <si>
    <t>新增19人，减少7人</t>
  </si>
  <si>
    <t>新增2人</t>
  </si>
  <si>
    <t>新增5人</t>
  </si>
  <si>
    <t>新增21人，减少14人</t>
  </si>
  <si>
    <t>新增44人，减少130人</t>
  </si>
  <si>
    <t>减少11人</t>
  </si>
  <si>
    <t>减少23人</t>
  </si>
  <si>
    <t>新增19人，减少66人</t>
  </si>
  <si>
    <t>新增7人，减少19人</t>
  </si>
  <si>
    <t>减少32人</t>
  </si>
  <si>
    <t>新增7人，减少1人</t>
  </si>
  <si>
    <t>新增22人，减少2人</t>
  </si>
  <si>
    <t>新增99人</t>
  </si>
  <si>
    <t>新增134人，减少6人</t>
  </si>
  <si>
    <t>新增77人</t>
  </si>
  <si>
    <t>10月28日通过电话与省儿童处对接汇报我市孤儿和事实无人抚养儿童基本生活保障工作。</t>
  </si>
  <si>
    <t>加大事实无人抚养儿童相关政策的宣传力度。</t>
  </si>
  <si>
    <t>于10月29日电话对接，暂未出结果</t>
  </si>
  <si>
    <t>公办幼儿园教师编制不足</t>
  </si>
  <si>
    <t>10月26日，经与省厅对接，暂未进行相关考核工作</t>
  </si>
  <si>
    <t>各营养改善计划学校缺乏专业营养师为学校制定营养食谱，下一步学校计划运用学生电子营养师系统科学制定食谱。</t>
  </si>
  <si>
    <t>我市今年光环境改造，不在民生实事考核范围内。</t>
  </si>
  <si>
    <t>部分家长重视不够，学生离开学校后，容易在强光直射或昏暗的环境下读写和看电子屏幕。</t>
  </si>
  <si>
    <t>于10月27日通过微信对接省学生资助管理中心，考核情况为：2024年考核预计于11月30日前完成。</t>
  </si>
  <si>
    <t>全国学生资助管理系统中下发的家庭经济困难学生数据更新不够及时，导致线下摸排的工作量增大，加大了学校资助经办人员的工作负担</t>
  </si>
  <si>
    <t>11月及上旬有开始年度考核与暗访督查</t>
  </si>
  <si>
    <t>基层老年教育活力不够。随着城镇化进程不断加快，部分老年人口随子女进城，乡村人口逐年减少，造成基层老年学校参与度不够高。一些老年人文化素质较低，影响老年教育开展的质量</t>
  </si>
  <si>
    <t>已于11月4日对接，省级经办人表示未开始考核排名</t>
  </si>
  <si>
    <t>暂无排名</t>
  </si>
  <si>
    <t>10月23日赴省对接考核相关事宜，目前考核细则未明确。</t>
  </si>
  <si>
    <t>截至10月底，共完成餐饮油烟问题整治193个，其中屯溪区96个、黄山区16个、徽州区16个、歙县26个、休宁县6个、黟县4个、祁门县24个、高新区5个;完成噪声扰民问题整治863个，其中市本级11个、屯溪区476个、黄山区25个、徽州区133个、歙县79个、休宁县43个、黟县22个、祁门县65个、高新区9个;完成恶臭异味问题整治58个，其中黄山区5个、徽州区26个、歙县6个、黟县2个、祁门县10个、高新区9个。</t>
  </si>
  <si>
    <t>10月16日赴省厅规划处对接考核事宜，相关考核细则并未明确</t>
  </si>
  <si>
    <t>已微信对接省厅，汇报相关工作，省民生办要了停车场的相关点位。</t>
  </si>
  <si>
    <t>第四季度免减优促消费活动正在实施中</t>
  </si>
  <si>
    <t>截至10月底，全市免减优促消费活动，已发放文旅消费券1.74亿元，带动消费19.1亿元。</t>
  </si>
  <si>
    <t>按市文化和旅游局统一口径推进</t>
  </si>
  <si>
    <t>100％</t>
  </si>
  <si>
    <t>10月25日微信对接省文旅厅，暂未开始考核相关工作。</t>
  </si>
  <si>
    <t>经与省厅微信对接，省厅对我市工作高度肯定，表明我局今年任务已经完成，无督查暗访计划</t>
  </si>
  <si>
    <t>已超额完成年度目标任务</t>
  </si>
  <si>
    <t>已微信对接省厅，汇报相关工作，省厅反馈未收到暗访通知</t>
  </si>
  <si>
    <t>已完成年度目标任务</t>
  </si>
  <si>
    <t>10月28和29日赴省水利厅农村水利水电处和省农村饮水中心对接农村供水工作</t>
  </si>
  <si>
    <t>10月21日，通过电话向省电力公司配网部汇报我市民生实事进展情况，对接考核评估事宜。</t>
  </si>
  <si>
    <t>没有资金保障全市每一个工会驿站都能按照要求运转。二是缺人员。工会驿站除了地方工会本级建的工会驿站有人员管理，但也是兼职的，其他共建单位大部分依托保安、保洁人员，没有专职的。</t>
  </si>
  <si>
    <t>放心消费创建示范活动</t>
  </si>
  <si>
    <t>至少新增市级放心消费示范单位14个</t>
  </si>
  <si>
    <t>经请示省民生办同意，月度推进表暂停填报</t>
  </si>
  <si>
    <t>至少新增市级放心消费示范街区3个</t>
  </si>
  <si>
    <t>11月1日当面对接省公安厅刑警总队，目前具体考核内容暂未确定</t>
  </si>
  <si>
    <t>10月21日，通过微信向省局抽检处汇报我市民生实事进展情况，对接考核评估事宜。</t>
  </si>
  <si>
    <t xml:space="preserve">群众参与度需进一步提高 </t>
  </si>
  <si>
    <t>8家候选单位已通过省级书面评审和现场评审</t>
  </si>
  <si>
    <t>经省局反馈，我市报送的材料均通过书面评审；10月22日，省局食品生产处副处长带队抽取了黄山市屯溪区祖洋酒坊、歙县老司头酒坊（个体工商户）进行了现场评审，两家小作坊均顺利通过现场评审，这也代表着我市推荐名单的8家小作坊均通过现场评审。</t>
  </si>
  <si>
    <t>将公示期满的8家小作坊推荐名单和4家备选名单报省市场监管局，目前所报“食安名坊”候选单位已通过省级书面评审和现场评审。</t>
  </si>
  <si>
    <t>全省择优遴选，各区县的目标任务数为培育数</t>
  </si>
  <si>
    <t>—</t>
  </si>
  <si>
    <t>对接情况（例：XX于X月X日微信（或电话、当面）对接，考核情况为：XXX，聚焦考核细则、月度季度排名情况）</t>
  </si>
  <si>
    <t>2024年1-9月50+1项民生实事进展情况表</t>
  </si>
  <si>
    <t>按月定期对接省就业局，了解掌握相关口径和工作要求，目前已全面完成目标任务</t>
  </si>
  <si>
    <t>待省级统一部署后启动该项工作</t>
  </si>
  <si>
    <t>9月29日电话与省厅对接，汇报工作完成情况，了解掌握考核要求，目前我市救急难互助社覆盖率达到100%，社会救助提标工作市级于8月底会同市财政局联合发文提标。</t>
  </si>
  <si>
    <t>敬老院运营管理、服务质量有待进一步规范和提高。</t>
  </si>
  <si>
    <t>区县建设进度不一</t>
  </si>
  <si>
    <t>按照工程进度测算</t>
  </si>
  <si>
    <t>9月13日在事项管理平台中，认领省厅的退休“一件事”标准化清单，编制实施清单。9月24日赴省社保局对接系统开发进展情况，希望尽早开展测试。</t>
  </si>
  <si>
    <t>9月23日市总工会面对面与省总工会对接，汇报工作完成情况，了解考评要求。</t>
  </si>
  <si>
    <t>职工帮扶纳入了民生工程，救助金额有较大提高，但与社会其它组织开展的救助活动联系较少，没有将社会其它救助资源有效利用。</t>
  </si>
  <si>
    <t>9月4日、14日及24日，市残联通过当面汇报方式与省残联康复处长对接，汇报我市残疾人精准康复服务情况，残疾人自助互助康复基地建设情况，争取指导支持，了解考评细则。</t>
  </si>
  <si>
    <t>惠残政策宣传还不够深入，覆盖率还不够广</t>
  </si>
  <si>
    <t>9月4日、27日，市残联通过微信与省残联教就处对接，汇报工作完成情况，了解考评细则。</t>
  </si>
  <si>
    <t>工作创新亮点还需进一步打造</t>
  </si>
  <si>
    <t>9月25日，市残联通过微信和省残联维权处对接，报告我市2024年无障碍改造方式、资金拨付情况及下一步工作计划，得到肯定。</t>
  </si>
  <si>
    <t>项目实施质量还有待提高</t>
  </si>
  <si>
    <t>9月28日，市民政局通过微信与省民政厅养老处对接，我市特殊困难老年人家庭适老化改造及嵌入式养老服务机构（综合体）建设情况，得到充分肯定。</t>
  </si>
  <si>
    <t>9月29日，市民政局通过电话与省民政厅社会事务处对接，汇报工作进展情况，争取工作支持。</t>
  </si>
  <si>
    <t>9月26-27日，省厅督查地市案件互查交流活动期间，及时汇报工作推进情况并了解年度考评要点及要求</t>
  </si>
  <si>
    <t>9月20日，市退役军人事务局赴省厅与思权处对接，汇报工作进展情况，得到上级肯定。</t>
  </si>
  <si>
    <t>9月29日电话与省厅对接，汇报工作完成情况，了解掌握考核要求，目前我市救急难互助社覆盖率达到100%。</t>
  </si>
  <si>
    <t>9月26日与省医保局待遇处对接民生实事工作情况</t>
  </si>
  <si>
    <r>
      <rPr>
        <sz val="12"/>
        <color rgb="FF000000"/>
        <rFont val="SimSun"/>
        <charset val="134"/>
      </rPr>
      <t>＞</t>
    </r>
    <r>
      <rPr>
        <sz val="12"/>
        <color rgb="FF000000"/>
        <rFont val="SimSun"/>
        <charset val="134"/>
      </rPr>
      <t>99%</t>
    </r>
  </si>
  <si>
    <t>新增8人，减少24人</t>
  </si>
  <si>
    <t>低收入人口3043人，脱贫人口131人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</si>
  <si>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</si>
  <si>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t>新增41人，减少159人</t>
  </si>
  <si>
    <t>脱贫人口4996人，低收入人口6359人</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</si>
  <si>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</si>
  <si>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低收入减少7人</t>
  </si>
  <si>
    <t>脱贫人口3543人，低收入3083人</t>
  </si>
  <si>
    <t>新增1
人</t>
  </si>
  <si>
    <t>低收入人口17320人，脱贫人口33809人</t>
  </si>
  <si>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</si>
  <si>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新增64人，减少95人</t>
  </si>
  <si>
    <t>脱贫人口13448人，低收入人口8625人</t>
  </si>
  <si>
    <r>
      <rPr>
        <sz val="12"/>
        <color rgb="FF000000"/>
        <rFont val="SimSun"/>
        <charset val="134"/>
      </rPr>
      <t>脱贫人口参保率99.73</t>
    </r>
    <r>
      <rPr>
        <sz val="12"/>
        <color rgb="FF000000"/>
        <rFont val="SimSun"/>
        <charset val="134"/>
      </rPr>
      <t>%</t>
    </r>
    <r>
      <rPr>
        <sz val="12"/>
        <color rgb="FF000000"/>
        <rFont val="SimSun"/>
        <charset val="134"/>
      </rPr>
      <t>，低收入人口参保率</t>
    </r>
    <r>
      <rPr>
        <sz val="12"/>
        <color rgb="FF000000"/>
        <rFont val="SimSun"/>
        <charset val="134"/>
      </rPr>
      <t>100%</t>
    </r>
  </si>
  <si>
    <t>新增23人，减少21人</t>
  </si>
  <si>
    <t>低收入人口3017人，脱贫人口4405</t>
  </si>
  <si>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</si>
  <si>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低收入人口6286人，脱贫人口12378人</t>
  </si>
  <si>
    <t>低收入人口47733人，脱贫人口72710人</t>
  </si>
  <si>
    <t>新增39人，减少159人</t>
  </si>
  <si>
    <r>
      <rPr>
        <sz val="12"/>
        <color rgb="FF000000"/>
        <rFont val="SimSun"/>
        <charset val="134"/>
      </rPr>
      <t>脱贫人口</t>
    </r>
    <r>
      <rPr>
        <sz val="12"/>
        <color rgb="FF000000"/>
        <rFont val="SimSun"/>
        <charset val="134"/>
      </rPr>
      <t>3543</t>
    </r>
    <r>
      <rPr>
        <sz val="12"/>
        <color rgb="FF000000"/>
        <rFont val="SimSun"/>
        <charset val="134"/>
      </rPr>
      <t>人；低收入</t>
    </r>
    <r>
      <rPr>
        <sz val="12"/>
        <color rgb="FF000000"/>
        <rFont val="SimSun"/>
        <charset val="134"/>
      </rPr>
      <t>3083</t>
    </r>
    <r>
      <rPr>
        <sz val="12"/>
        <color rgb="FF000000"/>
        <rFont val="SimSun"/>
        <charset val="134"/>
      </rPr>
      <t>人</t>
    </r>
  </si>
  <si>
    <t>新增4人，减少1人</t>
  </si>
  <si>
    <t>新增8人，减少8人</t>
  </si>
  <si>
    <t>新增14人</t>
  </si>
  <si>
    <t>新增20人，减少6人</t>
  </si>
  <si>
    <t>新增9人，减少3人</t>
  </si>
  <si>
    <t>新增8人</t>
  </si>
  <si>
    <t>新增4人，减少16人</t>
  </si>
  <si>
    <t>新增26人，减少115人</t>
  </si>
  <si>
    <t>减少10人</t>
  </si>
  <si>
    <t>减少17人</t>
  </si>
  <si>
    <t>新增19人，减少33人</t>
  </si>
  <si>
    <t>新增14人，减少18人</t>
  </si>
  <si>
    <t>减少29人</t>
  </si>
  <si>
    <t>减少7人</t>
  </si>
  <si>
    <t>新增21人，减少1人</t>
  </si>
  <si>
    <t>新增15人</t>
  </si>
  <si>
    <t>每月通过向省儿童福利处报送民生报表时机，即时了解我市孤儿基本生活保障水平居全省前列。</t>
  </si>
  <si>
    <t>9月30日电话对接省卫生健康委，考核情况为：目标任务完成情况较好，千人口托位数位于全省前列。</t>
  </si>
  <si>
    <t>——</t>
  </si>
  <si>
    <t>于9月24日电话对接，暂未出结果</t>
  </si>
  <si>
    <t>9月26日，经与省厅对接，暂未进行相关考核工作</t>
  </si>
  <si>
    <t>8月27日电话及微信与省教育厅对接，我市今年光环境改造，不在民生实事考核范围内。</t>
  </si>
  <si>
    <t>于9月27日通过微信对接省学生资助管理中心，考核情况为：2024年考核预计于11月30日前完成。</t>
  </si>
  <si>
    <t>政策宣传力度有待加强。</t>
  </si>
  <si>
    <t>9.23日与省老有所学专班微信对接，尚未研究年度考核</t>
  </si>
  <si>
    <t>已于8月29日当面对接，省级经办人表示未开始考核排名</t>
  </si>
  <si>
    <t>9月29日电话与省厅对接，了解考核细则制定情况，目前评分细则暂未出台。</t>
  </si>
  <si>
    <t>截至9月底，共完成餐饮油烟问题整治170个，其中屯溪区84个、黄山区15个、徽州区15个、歙县23个、休宁县2个、黟县4个、祁门县23个、高新区4个；完成噪声扰民问题整治685个，其中市本级11个、屯溪区352个、黄山区22个、徽州区113个、歙县69个、休宁县38个、黟县20个、祁门县51个、高新区9个；完成恶臭异味问题整治51个，其中黄山区4个、徽州区22个、歙县6个、黟县2个、祁门县9个、高新区8个。</t>
  </si>
  <si>
    <t>9月27日电话对接省厅规划处沈梅，新评分细则暂未出台</t>
  </si>
  <si>
    <t>配合省文旅厅开展第十一届安徽文化惠民消费季活动，组织各类特约商户做好看书、看电影、看演出、夜游景区、品美食等文化旅游消费等。持续开展“免减优•促消费”系列活动。</t>
  </si>
  <si>
    <t>组织特约商户做好主题文旅消费，持续开展“免减优•促消费”活动</t>
  </si>
  <si>
    <t>截至9月底，全市免减优促消费活动，已发放文旅消费券已发放文旅消费券1.65亿元，带动消费18.1亿元。</t>
  </si>
  <si>
    <t>其中：在5A景区及周边停车场新建充电基础设施350个</t>
  </si>
  <si>
    <t>当前，远景风电乡村振兴项目正开展测绘工作，进一步完善进场道路及设计方案，预计10月底完成方案出台、评估。</t>
  </si>
  <si>
    <t>9月27日赴省水利厅农村饮水中心对接相关工作。</t>
  </si>
  <si>
    <t>9月25日，电话与省公司配网部相关人员对接，暂未进行相关考核工作</t>
  </si>
  <si>
    <t>9月27日与省厅建设处对接，考核细则暂未出来</t>
  </si>
  <si>
    <t>一是缺经费，没有资金保障全市每一个工会驿站都能按照要求运转。二是缺人员。工会驿站除了地方工会本级建的工会驿站有人员管理，但也是兼职的，其他共建单位大部分依托保安、保洁人员，没有专职的。</t>
  </si>
  <si>
    <t>目前暂未出台相关考核细则</t>
  </si>
  <si>
    <t>9月27日微信对接省市场局食品抽检处，考核情况为：聚焦于评分细则、月度季度排名情况、扣分情况、问题与不足等</t>
  </si>
  <si>
    <t>需进一步提升群众参与度</t>
  </si>
  <si>
    <t>拟定12家推荐名单和备选名单</t>
  </si>
  <si>
    <t>9月4日，9月30日微信对接省市场局食品生产处，了解材料上报要求和下一步评审方案。</t>
  </si>
  <si>
    <t>拟定黄山市徽州区健忠灵山酒酿店等12家为安徽省“食安名坊”推荐名单和备选名单，并进行公开公示，公示期满后报省</t>
  </si>
  <si>
    <t>全省择优遴选，三区四县的目标任务数均为1，全市保8争10</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</si>
  <si>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</si>
  <si>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</si>
  <si>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按市人社局统一口径推进</t>
  </si>
  <si>
    <t>2024年8月26日与服务贸易和商贸服务业处处长贾明飞当面对接</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</si>
  <si>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</si>
  <si>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</si>
  <si>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</si>
  <si>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</si>
  <si>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</si>
  <si>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</si>
  <si>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</si>
  <si>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</si>
  <si>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</si>
  <si>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</si>
  <si>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</si>
  <si>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</si>
  <si>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</si>
  <si>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</si>
  <si>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</si>
  <si>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</si>
  <si>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</si>
  <si>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</si>
  <si>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</si>
  <si>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</si>
  <si>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</si>
  <si>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</si>
  <si>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</si>
  <si>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</si>
  <si>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</si>
  <si>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</si>
  <si>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</si>
  <si>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</si>
  <si>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</si>
  <si>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</si>
  <si>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</si>
  <si>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</si>
  <si>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</si>
  <si>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</si>
  <si>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</si>
  <si>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</si>
  <si>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</si>
  <si>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</si>
  <si>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</si>
  <si>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</si>
  <si>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</si>
  <si>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</si>
  <si>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</si>
  <si>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</si>
  <si>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</si>
  <si>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</si>
  <si>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</si>
  <si>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</si>
  <si>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</si>
  <si>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</si>
  <si>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学位为不可拆分数量，随公办园建成后批量增加，因此当月完成与累计完成为百分比</t>
  </si>
  <si>
    <t>8月26日，经与省厅对接，暂未进行相关考核工作</t>
  </si>
  <si>
    <t>于8月27日通过微信对接省学生资助管理中心，考核情况为：2024年考核尚未开展，考核依据为《学生资助绩效考核评价指标体系》。</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</si>
  <si>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</si>
  <si>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</si>
  <si>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</si>
  <si>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</si>
  <si>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</si>
  <si>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</si>
  <si>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</si>
  <si>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</si>
  <si>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</si>
  <si>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</si>
  <si>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</si>
  <si>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</si>
  <si>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</si>
  <si>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</si>
  <si>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</si>
  <si>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</si>
  <si>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</si>
  <si>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</si>
  <si>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</si>
  <si>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</si>
  <si>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</si>
  <si>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</si>
  <si>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</si>
  <si>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</si>
  <si>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</si>
  <si>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</si>
  <si>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</si>
  <si>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</si>
  <si>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</si>
  <si>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</si>
  <si>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</si>
  <si>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</si>
  <si>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</si>
  <si>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</si>
  <si>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</si>
  <si>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</si>
  <si>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</si>
  <si>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</si>
  <si>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</si>
  <si>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屯溪区与休宁县口径变更为完成改造户数</t>
  </si>
  <si>
    <t xml:space="preserve">脱贫人口参保率99.97%，低收入人口参保率100%
</t>
  </si>
  <si>
    <t>新增39人，减少102人</t>
  </si>
  <si>
    <t>低收入人口3062人，脱贫人口131人</t>
  </si>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</sst>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yyyy&quot;年&quot;m&quot;月&quot;;@"/>
    <numFmt numFmtId="177" formatCode="#,##0_ "/>
    <numFmt numFmtId="178" formatCode="0.0%"/>
    <numFmt numFmtId="43" formatCode="_ * #,##0.00_ ;_ * \-#,##0.00_ ;_ * &quot;-&quot;??_ ;_ @_ "/>
    <numFmt numFmtId="179" formatCode="0_ "/>
    <numFmt numFmtId="180" formatCode="0_);[Red]\(0\)"/>
    <numFmt numFmtId="181" formatCode="#,##0.00_ "/>
    <numFmt numFmtId="41" formatCode="_ * #,##0_ ;_ * \-#,##0_ ;_ * &quot;-&quot;_ ;_ @_ "/>
    <numFmt numFmtId="182" formatCode="0.0_);[Red]\(0.0\)"/>
    <numFmt numFmtId="42" formatCode="_ &quot;￥&quot;* #,##0_ ;_ &quot;￥&quot;* \-#,##0_ ;_ &quot;￥&quot;* &quot;-&quot;_ ;_ @_ "/>
    <numFmt numFmtId="44" formatCode="_ &quot;￥&quot;* #,##0.00_ ;_ &quot;￥&quot;* \-#,##0.00_ ;_ &quot;￥&quot;* &quot;-&quot;??_ ;_ @_ "/>
  </numFmts>
  <fonts count="63">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b/>
      <sz val="12"/>
      <name val="SimSun"/>
      <charset val="134"/>
    </font>
    <font>
      <sz val="12"/>
      <color rgb="FFFF0000"/>
      <name val="SimSun"/>
      <charset val="134"/>
    </font>
    <font>
      <sz val="12"/>
      <name val="SimHei"/>
      <charset val="134"/>
    </font>
    <font>
      <sz val="18"/>
      <color theme="1"/>
      <name val="等线"/>
      <charset val="134"/>
    </font>
    <font>
      <sz val="11"/>
      <color rgb="FF000000"/>
      <name val="宋体"/>
      <charset val="134"/>
    </font>
    <font>
      <sz val="11"/>
      <color theme="1"/>
      <name val="宋体"/>
      <charset val="134"/>
    </font>
    <font>
      <sz val="14"/>
      <name val="宋体"/>
      <charset val="134"/>
    </font>
    <font>
      <sz val="11"/>
      <color rgb="FFFF0000"/>
      <name val="宋体"/>
      <charset val="134"/>
    </font>
    <font>
      <sz val="11"/>
      <color rgb="FFFA7D00"/>
      <name val="等线"/>
      <charset val="0"/>
      <scheme val="minor"/>
    </font>
    <font>
      <sz val="11"/>
      <color theme="1"/>
      <name val="等线"/>
      <charset val="0"/>
      <scheme val="minor"/>
    </font>
    <font>
      <sz val="11"/>
      <color theme="0"/>
      <name val="等线"/>
      <charset val="0"/>
      <scheme val="minor"/>
    </font>
    <font>
      <u/>
      <sz val="11"/>
      <color rgb="FF800080"/>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1"/>
      <color theme="3"/>
      <name val="等线"/>
      <charset val="134"/>
      <scheme val="minor"/>
    </font>
    <font>
      <i/>
      <sz val="11"/>
      <color rgb="FF7F7F7F"/>
      <name val="等线"/>
      <charset val="0"/>
      <scheme val="minor"/>
    </font>
    <font>
      <b/>
      <sz val="11"/>
      <color rgb="FFFFFFFF"/>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sz val="11"/>
      <color rgb="FF3F3F76"/>
      <name val="等线"/>
      <charset val="0"/>
      <scheme val="minor"/>
    </font>
    <font>
      <b/>
      <sz val="11"/>
      <color rgb="FFFA7D00"/>
      <name val="等线"/>
      <charset val="0"/>
      <scheme val="minor"/>
    </font>
    <font>
      <sz val="11"/>
      <color rgb="FF9C6500"/>
      <name val="等线"/>
      <charset val="0"/>
      <scheme val="minor"/>
    </font>
    <font>
      <sz val="11"/>
      <color rgb="FF000000"/>
      <name val="Times New Roman"/>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44" fillId="8" borderId="0" applyNumberFormat="false" applyBorder="false" applyAlignment="false" applyProtection="false">
      <alignment vertical="center"/>
    </xf>
    <xf numFmtId="0" fontId="43" fillId="32" borderId="0" applyNumberFormat="false" applyBorder="false" applyAlignment="false" applyProtection="false">
      <alignment vertical="center"/>
    </xf>
    <xf numFmtId="0" fontId="44" fillId="30" borderId="0" applyNumberFormat="false" applyBorder="false" applyAlignment="false" applyProtection="false">
      <alignment vertical="center"/>
    </xf>
    <xf numFmtId="0" fontId="58" fillId="27" borderId="28" applyNumberFormat="false" applyAlignment="false" applyProtection="false">
      <alignment vertical="center"/>
    </xf>
    <xf numFmtId="0" fontId="43" fillId="4"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44" fillId="17"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44" fillId="28" borderId="0" applyNumberFormat="false" applyBorder="false" applyAlignment="false" applyProtection="false">
      <alignment vertical="center"/>
    </xf>
    <xf numFmtId="0" fontId="44" fillId="25"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4" fillId="23" borderId="0" applyNumberFormat="false" applyBorder="false" applyAlignment="false" applyProtection="false">
      <alignment vertical="center"/>
    </xf>
    <xf numFmtId="0" fontId="59" fillId="24" borderId="28" applyNumberFormat="false" applyAlignment="false" applyProtection="false">
      <alignment vertical="center"/>
    </xf>
    <xf numFmtId="0" fontId="44" fillId="20" borderId="0" applyNumberFormat="false" applyBorder="false" applyAlignment="false" applyProtection="false">
      <alignment vertical="center"/>
    </xf>
    <xf numFmtId="0" fontId="60" fillId="34"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3" fillId="18" borderId="0" applyNumberFormat="false" applyBorder="false" applyAlignment="false" applyProtection="false">
      <alignment vertical="center"/>
    </xf>
    <xf numFmtId="0" fontId="52" fillId="0" borderId="26" applyNumberFormat="false" applyFill="false" applyAlignment="false" applyProtection="false">
      <alignment vertical="center"/>
    </xf>
    <xf numFmtId="0" fontId="57" fillId="26" borderId="0" applyNumberFormat="false" applyBorder="false" applyAlignment="false" applyProtection="false">
      <alignment vertical="center"/>
    </xf>
    <xf numFmtId="0" fontId="51" fillId="15" borderId="25" applyNumberFormat="false" applyAlignment="false" applyProtection="false">
      <alignment vertical="center"/>
    </xf>
    <xf numFmtId="0" fontId="56" fillId="24" borderId="27" applyNumberFormat="false" applyAlignment="false" applyProtection="false">
      <alignment vertical="center"/>
    </xf>
    <xf numFmtId="0" fontId="53" fillId="0" borderId="24"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3" fillId="1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42" fontId="10" fillId="0" borderId="0" applyFont="false" applyFill="false" applyBorder="false" applyAlignment="false" applyProtection="false">
      <alignment vertical="center"/>
    </xf>
    <xf numFmtId="0" fontId="43" fillId="13"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3" fillId="2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4" fillId="10" borderId="0" applyNumberFormat="false" applyBorder="false" applyAlignment="false" applyProtection="false">
      <alignment vertical="center"/>
    </xf>
    <xf numFmtId="0" fontId="10" fillId="6" borderId="23" applyNumberFormat="false" applyFont="false" applyAlignment="false" applyProtection="false">
      <alignment vertical="center"/>
    </xf>
    <xf numFmtId="0" fontId="43" fillId="16" borderId="0" applyNumberFormat="false" applyBorder="false" applyAlignment="false" applyProtection="false">
      <alignment vertical="center"/>
    </xf>
    <xf numFmtId="0" fontId="44" fillId="31" borderId="0" applyNumberFormat="false" applyBorder="false" applyAlignment="false" applyProtection="false">
      <alignment vertical="center"/>
    </xf>
    <xf numFmtId="0" fontId="43" fillId="1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46" fillId="0" borderId="24" applyNumberFormat="false" applyFill="false" applyAlignment="false" applyProtection="false">
      <alignment vertical="center"/>
    </xf>
    <xf numFmtId="0" fontId="43" fillId="9"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44" fillId="5" borderId="0" applyNumberFormat="false" applyBorder="false" applyAlignment="false" applyProtection="false">
      <alignment vertical="center"/>
    </xf>
    <xf numFmtId="0" fontId="43" fillId="7" borderId="0" applyNumberFormat="false" applyBorder="false" applyAlignment="false" applyProtection="false">
      <alignment vertical="center"/>
    </xf>
    <xf numFmtId="0" fontId="42" fillId="0" borderId="22" applyNumberFormat="false" applyFill="false" applyAlignment="false" applyProtection="false">
      <alignment vertical="center"/>
    </xf>
  </cellStyleXfs>
  <cellXfs count="434">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80"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1"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1" fontId="12" fillId="0" borderId="12" xfId="0" applyNumberFormat="true" applyFont="true" applyBorder="true" applyAlignment="true">
      <alignment horizontal="center" vertical="center"/>
    </xf>
    <xf numFmtId="182"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9"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8"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8"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7"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79"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80"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78"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78"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79" fontId="12" fillId="0" borderId="12" xfId="0" applyNumberFormat="true" applyFont="true" applyBorder="true" applyAlignment="true">
      <alignment horizontal="center" vertical="center" wrapText="true"/>
    </xf>
    <xf numFmtId="178"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78"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78"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78" fontId="15"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9" fontId="30" fillId="0" borderId="12"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12" fillId="0" borderId="4" xfId="0" applyFont="true" applyBorder="true">
      <alignment vertical="center"/>
    </xf>
    <xf numFmtId="0" fontId="31" fillId="0" borderId="12"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0" xfId="0" applyFont="true" applyAlignment="true">
      <alignment vertical="center" wrapText="true"/>
    </xf>
    <xf numFmtId="0" fontId="32"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20" fillId="0" borderId="12" xfId="0" applyFont="true" applyBorder="true" applyAlignment="true">
      <alignment horizontal="center" vertical="center"/>
    </xf>
    <xf numFmtId="9" fontId="20" fillId="0" borderId="12" xfId="0" applyNumberFormat="true" applyFont="true" applyBorder="true" applyAlignment="true">
      <alignment horizontal="center" vertical="center" wrapText="true"/>
    </xf>
    <xf numFmtId="0" fontId="28" fillId="0" borderId="12" xfId="0" applyFont="true" applyBorder="true" applyAlignment="true">
      <alignment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78" fontId="15" fillId="0" borderId="12" xfId="0" applyNumberFormat="true" applyFont="true" applyBorder="true" applyAlignment="true">
      <alignment horizontal="center" vertical="center"/>
    </xf>
    <xf numFmtId="10" fontId="15" fillId="0" borderId="12" xfId="0" applyNumberFormat="true" applyFont="true" applyBorder="true" applyAlignment="true">
      <alignment vertical="center" wrapText="true"/>
    </xf>
    <xf numFmtId="177" fontId="28" fillId="0" borderId="12" xfId="0" applyNumberFormat="true" applyFont="true" applyBorder="true" applyAlignment="true">
      <alignment horizontal="center" vertical="center"/>
    </xf>
    <xf numFmtId="0" fontId="25" fillId="2" borderId="18" xfId="0" applyFont="true" applyFill="true" applyBorder="true" applyAlignment="true">
      <alignment horizontal="center" vertical="center"/>
    </xf>
    <xf numFmtId="0" fontId="12" fillId="0" borderId="20" xfId="0" applyFont="true" applyBorder="true" applyAlignment="true">
      <alignment horizontal="center" vertical="center" wrapText="true"/>
    </xf>
    <xf numFmtId="0" fontId="13" fillId="0" borderId="20" xfId="0" applyFont="true" applyBorder="true" applyAlignment="true">
      <alignment horizontal="center" vertical="center" wrapText="true"/>
    </xf>
    <xf numFmtId="10" fontId="13" fillId="0" borderId="14" xfId="0" applyNumberFormat="true" applyFont="true" applyBorder="true" applyAlignment="true">
      <alignment horizontal="center" vertical="center" wrapText="true"/>
    </xf>
    <xf numFmtId="10" fontId="12" fillId="0" borderId="20" xfId="0" applyNumberFormat="true" applyFont="true" applyBorder="true" applyAlignment="true">
      <alignment horizontal="center" vertical="center" wrapText="true"/>
    </xf>
    <xf numFmtId="0" fontId="12" fillId="0" borderId="14" xfId="0" applyFont="true" applyBorder="true" applyAlignment="true">
      <alignment horizontal="left" vertical="center" wrapText="true"/>
    </xf>
    <xf numFmtId="0" fontId="12" fillId="0" borderId="20" xfId="0" applyFont="true" applyBorder="true" applyAlignment="true">
      <alignment vertical="center" wrapText="true"/>
    </xf>
    <xf numFmtId="0" fontId="12" fillId="0" borderId="20" xfId="0" applyFont="true" applyBorder="true" applyAlignment="true">
      <alignment horizontal="center" vertical="center"/>
    </xf>
    <xf numFmtId="0" fontId="33" fillId="0" borderId="12" xfId="0" applyFont="true" applyBorder="true" applyAlignment="true">
      <alignment horizontal="center" vertical="center"/>
    </xf>
    <xf numFmtId="9" fontId="33"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12" fillId="2" borderId="16" xfId="0" applyFont="true" applyFill="true" applyBorder="true" applyAlignment="true">
      <alignment horizontal="center" vertical="center" wrapText="true"/>
    </xf>
    <xf numFmtId="0" fontId="34" fillId="2" borderId="16" xfId="0" applyFont="true" applyFill="true" applyBorder="true" applyAlignment="true">
      <alignment horizontal="center" vertical="center"/>
    </xf>
    <xf numFmtId="0" fontId="12" fillId="0" borderId="0" xfId="0" applyFont="true">
      <alignment vertical="center"/>
    </xf>
    <xf numFmtId="0" fontId="8" fillId="0" borderId="5" xfId="0" applyFont="true" applyBorder="true" applyAlignment="true"/>
    <xf numFmtId="0" fontId="12" fillId="2" borderId="21" xfId="0" applyFont="true" applyFill="true" applyBorder="true" applyAlignment="true">
      <alignment horizontal="center" vertical="center" wrapText="true"/>
    </xf>
    <xf numFmtId="10" fontId="12" fillId="0" borderId="1" xfId="0" applyNumberFormat="true" applyFont="true" applyBorder="true" applyAlignment="true">
      <alignment horizontal="center" vertical="center"/>
    </xf>
    <xf numFmtId="10" fontId="12" fillId="0" borderId="1" xfId="0" applyNumberFormat="true" applyFont="true" applyBorder="true" applyAlignment="true">
      <alignment horizontal="center" vertical="center" wrapText="true"/>
    </xf>
    <xf numFmtId="10" fontId="12" fillId="0" borderId="16" xfId="0" applyNumberFormat="true" applyFont="true" applyBorder="true" applyAlignment="true">
      <alignment horizontal="center" vertical="center" wrapText="true"/>
    </xf>
    <xf numFmtId="9" fontId="12" fillId="2" borderId="16" xfId="0" applyNumberFormat="true" applyFont="true" applyFill="true" applyBorder="true" applyAlignment="true">
      <alignment horizontal="center" vertical="center"/>
    </xf>
    <xf numFmtId="0" fontId="12" fillId="0" borderId="0" xfId="0" applyFont="true" applyAlignment="true">
      <alignment vertical="center" wrapText="true"/>
    </xf>
    <xf numFmtId="58" fontId="12" fillId="0" borderId="12" xfId="0" applyNumberFormat="true" applyFont="true" applyBorder="true" applyAlignment="true">
      <alignment vertical="center" wrapText="true"/>
    </xf>
    <xf numFmtId="177" fontId="12" fillId="0" borderId="12" xfId="0" applyNumberFormat="true" applyFont="true" applyBorder="true" applyAlignment="true">
      <alignment horizontal="center" vertical="center"/>
    </xf>
    <xf numFmtId="9" fontId="12" fillId="0" borderId="0" xfId="0" applyNumberFormat="true" applyFont="true" applyAlignment="true">
      <alignment horizontal="center" vertical="center"/>
    </xf>
    <xf numFmtId="0" fontId="34" fillId="2" borderId="18" xfId="0" applyFont="true" applyFill="true" applyBorder="true" applyAlignment="true">
      <alignment horizontal="center" vertical="center"/>
    </xf>
    <xf numFmtId="9" fontId="12" fillId="0" borderId="14" xfId="0" applyNumberFormat="true" applyFont="true" applyBorder="true" applyAlignment="true">
      <alignment horizontal="center" vertical="center"/>
    </xf>
    <xf numFmtId="0" fontId="12" fillId="0" borderId="4" xfId="0" applyFont="true" applyBorder="true" applyAlignment="true"/>
    <xf numFmtId="0" fontId="12" fillId="0" borderId="0" xfId="0" applyFont="true" applyAlignment="true">
      <alignment horizontal="left" vertical="center" wrapText="true"/>
    </xf>
    <xf numFmtId="0" fontId="8" fillId="0" borderId="1" xfId="0" applyFont="true" applyBorder="true" applyAlignment="true"/>
    <xf numFmtId="0" fontId="12" fillId="3" borderId="12" xfId="0" applyFont="true" applyFill="true" applyBorder="true" applyAlignment="true">
      <alignment horizontal="center" vertical="center"/>
    </xf>
    <xf numFmtId="0" fontId="35" fillId="0" borderId="12" xfId="0" applyFont="true" applyBorder="true" applyAlignment="true">
      <alignment horizontal="center" vertical="center" wrapText="true"/>
    </xf>
    <xf numFmtId="0" fontId="36" fillId="2" borderId="12" xfId="0" applyFont="true" applyFill="true" applyBorder="true" applyAlignment="true">
      <alignment horizontal="center" vertical="center" wrapText="true"/>
    </xf>
    <xf numFmtId="0" fontId="36" fillId="2" borderId="16" xfId="0" applyFont="true" applyFill="true" applyBorder="true" applyAlignment="true">
      <alignment horizontal="center" vertical="center" wrapText="true"/>
    </xf>
    <xf numFmtId="0" fontId="36" fillId="0" borderId="12" xfId="0" applyFont="true" applyBorder="true" applyAlignment="true">
      <alignment horizontal="center" vertical="center" wrapText="true"/>
    </xf>
    <xf numFmtId="0" fontId="34" fillId="2" borderId="16" xfId="0" applyFont="true" applyFill="true" applyBorder="true" applyAlignment="true">
      <alignment horizontal="center" vertical="center" wrapText="true"/>
    </xf>
    <xf numFmtId="10" fontId="36" fillId="0" borderId="14" xfId="0" applyNumberFormat="true" applyFont="true" applyBorder="true" applyAlignment="true">
      <alignment horizontal="center" vertical="center" wrapText="true"/>
    </xf>
    <xf numFmtId="10" fontId="12" fillId="2" borderId="12" xfId="0" applyNumberFormat="true" applyFont="true" applyFill="true" applyBorder="true" applyAlignment="true">
      <alignment horizontal="center" vertical="center" wrapText="true"/>
    </xf>
    <xf numFmtId="0" fontId="12" fillId="2" borderId="14" xfId="0" applyFont="true" applyFill="true" applyBorder="true" applyAlignment="true">
      <alignment horizontal="center" vertical="center" wrapText="true"/>
    </xf>
    <xf numFmtId="179" fontId="12" fillId="2" borderId="12" xfId="0" applyNumberFormat="true" applyFont="true" applyFill="true" applyBorder="true" applyAlignment="true">
      <alignment horizontal="center" vertical="center" wrapText="true"/>
    </xf>
    <xf numFmtId="0" fontId="34" fillId="0" borderId="12" xfId="0" applyFont="true" applyBorder="true" applyAlignment="true">
      <alignment horizontal="center" vertical="center" wrapText="true"/>
    </xf>
    <xf numFmtId="0" fontId="36" fillId="0" borderId="18" xfId="0" applyFont="true" applyBorder="true" applyAlignment="true">
      <alignment horizontal="center" vertical="center" wrapText="true"/>
    </xf>
    <xf numFmtId="176" fontId="12" fillId="0" borderId="12" xfId="0" applyNumberFormat="true" applyFont="true" applyBorder="true" applyAlignment="true">
      <alignment horizontal="center" vertical="center" wrapText="true"/>
    </xf>
    <xf numFmtId="0" fontId="12" fillId="2" borderId="21" xfId="0" applyFont="true" applyFill="true" applyBorder="true" applyAlignment="true">
      <alignment horizontal="center" vertical="center"/>
    </xf>
    <xf numFmtId="10" fontId="12" fillId="0" borderId="18" xfId="0" applyNumberFormat="true" applyFont="true" applyBorder="true" applyAlignment="true">
      <alignment horizontal="center" vertical="center"/>
    </xf>
    <xf numFmtId="0" fontId="12" fillId="0" borderId="12" xfId="0" applyFont="true" applyBorder="true" applyAlignment="true">
      <alignment vertical="top" wrapText="true"/>
    </xf>
    <xf numFmtId="9" fontId="12" fillId="2" borderId="12" xfId="0" applyNumberFormat="true" applyFont="true" applyFill="true" applyBorder="true" applyAlignment="true">
      <alignment horizontal="center" vertical="center" wrapText="true"/>
    </xf>
    <xf numFmtId="180" fontId="12" fillId="2" borderId="12" xfId="0" applyNumberFormat="true" applyFont="true" applyFill="true" applyBorder="true" applyAlignment="true">
      <alignment horizontal="center" vertical="center"/>
    </xf>
    <xf numFmtId="9" fontId="12" fillId="2" borderId="12" xfId="0" applyNumberFormat="true" applyFont="true" applyFill="true" applyBorder="true" applyAlignment="true">
      <alignment horizontal="center" vertical="center"/>
    </xf>
    <xf numFmtId="10" fontId="12" fillId="2" borderId="0" xfId="0" applyNumberFormat="true" applyFont="true" applyFill="true" applyAlignment="true">
      <alignment horizontal="center" vertical="center"/>
    </xf>
    <xf numFmtId="0" fontId="12" fillId="2" borderId="12" xfId="0" applyFont="true" applyFill="true" applyBorder="true" applyAlignment="true">
      <alignment vertical="center" wrapText="true"/>
    </xf>
    <xf numFmtId="10" fontId="12" fillId="2" borderId="12" xfId="0" applyNumberFormat="true" applyFont="true" applyFill="true" applyBorder="true" applyAlignment="true">
      <alignment horizontal="center" vertical="center"/>
    </xf>
    <xf numFmtId="178" fontId="12" fillId="2" borderId="12" xfId="0" applyNumberFormat="true" applyFont="true" applyFill="true" applyBorder="true" applyAlignment="true">
      <alignment horizontal="center" vertical="center"/>
    </xf>
    <xf numFmtId="9" fontId="12" fillId="2" borderId="0" xfId="0" applyNumberFormat="true" applyFont="true" applyFill="true" applyAlignment="true">
      <alignment horizontal="center" vertical="center"/>
    </xf>
    <xf numFmtId="0" fontId="34" fillId="0" borderId="16" xfId="0" applyFont="true" applyBorder="true" applyAlignment="true">
      <alignment horizontal="center" vertical="center"/>
    </xf>
    <xf numFmtId="1" fontId="34" fillId="2" borderId="16" xfId="0" applyNumberFormat="true" applyFont="true" applyFill="true" applyBorder="true" applyAlignment="true">
      <alignment horizontal="center" vertical="center"/>
    </xf>
    <xf numFmtId="0" fontId="12" fillId="0" borderId="12" xfId="0" applyFont="true" applyBorder="true" applyAlignment="true">
      <alignment horizontal="center" wrapText="true"/>
    </xf>
    <xf numFmtId="0" fontId="12" fillId="0" borderId="12" xfId="0" applyFont="true" applyBorder="true" applyAlignment="true">
      <alignment horizontal="left" vertical="center"/>
    </xf>
    <xf numFmtId="0" fontId="7" fillId="0" borderId="0" xfId="0" applyFont="true">
      <alignment vertical="center"/>
    </xf>
    <xf numFmtId="0" fontId="7" fillId="0" borderId="0" xfId="0" applyFont="true" applyAlignment="true">
      <alignment horizontal="center" vertical="center"/>
    </xf>
    <xf numFmtId="0" fontId="2" fillId="2" borderId="0" xfId="0" applyFont="true" applyFill="true" applyAlignment="true">
      <alignment horizontal="center" vertical="center"/>
    </xf>
    <xf numFmtId="0" fontId="37" fillId="0" borderId="0" xfId="0" applyFont="true" applyAlignment="true">
      <alignment horizontal="center" vertical="center"/>
    </xf>
    <xf numFmtId="0" fontId="3" fillId="2" borderId="3"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3" xfId="0" applyFont="true" applyBorder="true">
      <alignment vertical="center"/>
    </xf>
    <xf numFmtId="0" fontId="4" fillId="2" borderId="3" xfId="0" applyFont="true" applyFill="true" applyBorder="true" applyAlignment="true">
      <alignment horizontal="center" vertical="center" wrapText="true"/>
    </xf>
    <xf numFmtId="0" fontId="4" fillId="0" borderId="3" xfId="0" applyFont="true" applyBorder="true" applyAlignment="true">
      <alignment vertical="center" wrapText="true"/>
    </xf>
    <xf numFmtId="0" fontId="4" fillId="2" borderId="3" xfId="0" applyFont="true" applyFill="true" applyBorder="true" applyAlignment="true">
      <alignment horizontal="center" vertical="center"/>
    </xf>
    <xf numFmtId="0" fontId="4" fillId="0" borderId="3" xfId="0" applyFont="true" applyBorder="true" applyAlignment="true">
      <alignment horizontal="center" vertical="center"/>
    </xf>
    <xf numFmtId="0" fontId="12" fillId="2" borderId="3" xfId="0" applyFont="true" applyFill="true" applyBorder="true" applyAlignment="true">
      <alignment horizontal="center" vertical="center" wrapText="true"/>
    </xf>
    <xf numFmtId="0" fontId="12" fillId="2" borderId="3" xfId="0" applyFont="true" applyFill="true" applyBorder="true" applyAlignment="true">
      <alignment horizontal="center" vertical="center"/>
    </xf>
    <xf numFmtId="0" fontId="4" fillId="0" borderId="3" xfId="0" applyFont="true" applyBorder="true" applyAlignment="true">
      <alignment horizontal="center" vertical="center" wrapText="true"/>
    </xf>
    <xf numFmtId="0" fontId="0" fillId="0" borderId="3" xfId="0" applyFont="true" applyBorder="true" applyAlignment="true">
      <alignment horizontal="center" vertical="center"/>
    </xf>
    <xf numFmtId="10" fontId="4" fillId="0" borderId="3" xfId="0" applyNumberFormat="true" applyFont="true" applyBorder="true" applyAlignment="true">
      <alignment horizontal="center" vertical="center" wrapText="true"/>
    </xf>
    <xf numFmtId="9" fontId="4" fillId="0" borderId="3" xfId="0" applyNumberFormat="true" applyFont="true" applyBorder="true" applyAlignment="true">
      <alignment horizontal="center" vertical="center" wrapText="true"/>
    </xf>
    <xf numFmtId="178" fontId="4" fillId="0" borderId="3" xfId="0" applyNumberFormat="true" applyFont="true" applyBorder="true" applyAlignment="true">
      <alignment horizontal="center" vertical="center"/>
    </xf>
    <xf numFmtId="10" fontId="4" fillId="0" borderId="3" xfId="0" applyNumberFormat="true" applyFont="true" applyBorder="true" applyAlignment="true">
      <alignment horizontal="center" vertical="center"/>
    </xf>
    <xf numFmtId="178" fontId="4" fillId="0" borderId="3" xfId="0" applyNumberFormat="true" applyFont="true" applyBorder="true" applyAlignment="true">
      <alignment horizontal="center" vertical="center" wrapText="true"/>
    </xf>
    <xf numFmtId="179" fontId="15" fillId="0" borderId="3" xfId="0" applyNumberFormat="true" applyFont="true" applyBorder="true" applyAlignment="true">
      <alignment horizontal="center" vertical="center" wrapText="true"/>
    </xf>
    <xf numFmtId="0" fontId="15" fillId="0" borderId="3" xfId="0" applyFont="true" applyBorder="true" applyAlignment="true">
      <alignment horizontal="center" vertical="center" wrapText="true"/>
    </xf>
    <xf numFmtId="9" fontId="15" fillId="0" borderId="3" xfId="0" applyNumberFormat="true" applyFont="true" applyBorder="true" applyAlignment="true">
      <alignment horizontal="center" vertical="center" wrapText="true"/>
    </xf>
    <xf numFmtId="0" fontId="38" fillId="0" borderId="3" xfId="0" applyFont="true" applyBorder="true" applyAlignment="true">
      <alignment horizontal="center" vertical="center" wrapText="true"/>
    </xf>
    <xf numFmtId="0" fontId="4" fillId="0" borderId="3" xfId="0" applyFont="true" applyBorder="true">
      <alignment vertical="center"/>
    </xf>
    <xf numFmtId="10" fontId="15" fillId="0" borderId="3" xfId="0" applyNumberFormat="true" applyFont="true" applyBorder="true" applyAlignment="true">
      <alignment horizontal="center" vertical="center" wrapText="true"/>
    </xf>
    <xf numFmtId="10" fontId="15" fillId="0" borderId="3" xfId="0" applyNumberFormat="true" applyFont="true" applyBorder="true" applyAlignment="true">
      <alignment horizontal="center" vertical="center"/>
    </xf>
    <xf numFmtId="0" fontId="39" fillId="0" borderId="3" xfId="0" applyFont="true" applyBorder="true">
      <alignment vertical="center"/>
    </xf>
    <xf numFmtId="0" fontId="15" fillId="0" borderId="3" xfId="0" applyFont="true" applyBorder="true" applyAlignment="true">
      <alignment horizontal="center" vertical="center"/>
    </xf>
    <xf numFmtId="9" fontId="4" fillId="0" borderId="3" xfId="0" applyNumberFormat="true" applyFont="true" applyBorder="true" applyAlignment="true">
      <alignment horizontal="center" vertical="center"/>
    </xf>
    <xf numFmtId="180" fontId="15" fillId="0" borderId="3" xfId="0" applyNumberFormat="true" applyFont="true" applyBorder="true" applyAlignment="true">
      <alignment horizontal="center" vertical="center"/>
    </xf>
    <xf numFmtId="0" fontId="15" fillId="0" borderId="3" xfId="0" applyFont="true" applyBorder="true" applyAlignment="true">
      <alignment vertical="center" wrapText="true"/>
    </xf>
    <xf numFmtId="0" fontId="38" fillId="0" borderId="3" xfId="0" applyFont="true" applyBorder="true" applyAlignment="true">
      <alignment vertical="center" wrapText="true"/>
    </xf>
    <xf numFmtId="0" fontId="21" fillId="0" borderId="3" xfId="0" applyFont="true" applyBorder="true" applyAlignment="true">
      <alignment horizontal="center" vertical="center"/>
    </xf>
    <xf numFmtId="180" fontId="4" fillId="0" borderId="3" xfId="0" applyNumberFormat="true" applyFont="true" applyBorder="true" applyAlignment="true">
      <alignment horizontal="center" vertical="center"/>
    </xf>
    <xf numFmtId="10" fontId="38" fillId="0" borderId="3" xfId="0" applyNumberFormat="true" applyFont="true" applyBorder="true" applyAlignment="true">
      <alignment vertical="center" wrapText="true"/>
    </xf>
    <xf numFmtId="9" fontId="15" fillId="0" borderId="3" xfId="0" applyNumberFormat="true" applyFont="true" applyBorder="true" applyAlignment="true">
      <alignment horizontal="center" vertical="center"/>
    </xf>
    <xf numFmtId="10" fontId="15" fillId="0" borderId="3" xfId="0" applyNumberFormat="true" applyFont="true" applyBorder="true" applyAlignment="true">
      <alignment vertical="center" wrapText="true"/>
    </xf>
    <xf numFmtId="0" fontId="21" fillId="0" borderId="3" xfId="0" applyFont="true" applyBorder="true" applyAlignment="true">
      <alignment vertical="center" wrapText="true"/>
    </xf>
    <xf numFmtId="0" fontId="40" fillId="0" borderId="3" xfId="0" applyFont="true" applyBorder="true" applyAlignment="true">
      <alignment horizontal="center" vertical="center" wrapText="true"/>
    </xf>
    <xf numFmtId="1" fontId="4" fillId="0" borderId="3" xfId="0" applyNumberFormat="true" applyFont="true" applyBorder="true" applyAlignment="true">
      <alignment horizontal="center" vertical="center" wrapText="true"/>
    </xf>
    <xf numFmtId="0" fontId="15" fillId="0" borderId="3" xfId="0" applyFont="true" applyBorder="true" applyAlignment="true"/>
    <xf numFmtId="0" fontId="39" fillId="0" borderId="3" xfId="0" applyFont="true" applyBorder="true" applyAlignment="true">
      <alignment horizontal="left" vertical="center"/>
    </xf>
    <xf numFmtId="0" fontId="4" fillId="0" borderId="3" xfId="0" applyFont="true" applyBorder="true" applyAlignment="true">
      <alignment horizontal="left" vertical="center"/>
    </xf>
    <xf numFmtId="0" fontId="40" fillId="0" borderId="3" xfId="0" applyFont="true" applyBorder="true" applyAlignment="true">
      <alignment horizontal="center" vertical="center"/>
    </xf>
    <xf numFmtId="9" fontId="40" fillId="0" borderId="3" xfId="0" applyNumberFormat="true" applyFont="true" applyBorder="true" applyAlignment="true">
      <alignment horizontal="center" vertical="center"/>
    </xf>
    <xf numFmtId="0" fontId="15" fillId="0" borderId="3" xfId="0" applyFont="true" applyBorder="true">
      <alignment vertical="center"/>
    </xf>
    <xf numFmtId="0" fontId="41" fillId="0" borderId="3"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DE322C"/>
      </font>
      <fill>
        <patternFill patternType="solid">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9"/>
  <sheetViews>
    <sheetView tabSelected="1" view="pageBreakPreview" zoomScaleNormal="100" zoomScaleSheetLayoutView="100" workbookViewId="0">
      <pane xSplit="6" ySplit="3" topLeftCell="G30" activePane="bottomRight" state="frozen"/>
      <selection/>
      <selection pane="topRight"/>
      <selection pane="bottomLeft"/>
      <selection pane="bottomRight" activeCell="D34" sqref="D34:E34"/>
    </sheetView>
  </sheetViews>
  <sheetFormatPr defaultColWidth="14" defaultRowHeight="18" customHeight="true"/>
  <cols>
    <col min="1" max="2" width="5.70833333333333" customWidth="true"/>
    <col min="3" max="3" width="17.7083333333333" customWidth="true"/>
    <col min="4" max="4" width="18.7083333333333" customWidth="true"/>
    <col min="5" max="5" width="21.7083333333333" customWidth="true"/>
    <col min="6" max="8" width="17.7083333333333" customWidth="true"/>
    <col min="9" max="9" width="11.7083333333333" customWidth="true"/>
    <col min="10" max="10" width="11.7083333333333" hidden="true" customWidth="true"/>
    <col min="11" max="13" width="11.7083333333333" customWidth="true"/>
    <col min="14" max="14" width="10.425" hidden="true" customWidth="true"/>
    <col min="15" max="17" width="11.7083333333333" customWidth="true"/>
    <col min="18" max="18" width="11.7083333333333" hidden="true" customWidth="true"/>
    <col min="19" max="21" width="11.7083333333333" customWidth="true"/>
    <col min="22" max="22" width="11.7083333333333" hidden="true" customWidth="true"/>
    <col min="23" max="25" width="11.7083333333333" customWidth="true"/>
    <col min="26" max="26" width="11.7083333333333" hidden="true" customWidth="true"/>
    <col min="27" max="29" width="11.7083333333333" customWidth="true"/>
    <col min="30" max="30" width="11.7083333333333" hidden="true" customWidth="true"/>
    <col min="31" max="33" width="11.7083333333333" customWidth="true"/>
    <col min="34" max="34" width="11.7083333333333" hidden="true" customWidth="true"/>
    <col min="35" max="37" width="11.7083333333333" customWidth="true"/>
    <col min="38" max="38" width="11.7083333333333" hidden="true" customWidth="true"/>
    <col min="39" max="40" width="11.7083333333333" customWidth="true"/>
    <col min="41" max="41" width="11" customWidth="true"/>
    <col min="42" max="42" width="11.7083333333333" hidden="true" customWidth="true"/>
    <col min="43" max="43" width="10.875" customWidth="true"/>
    <col min="44" max="44" width="11.25" customWidth="true"/>
    <col min="45" max="45" width="10.75" customWidth="true"/>
    <col min="46" max="46" width="11.7083333333333" hidden="true" customWidth="true"/>
    <col min="47" max="47" width="10.5" customWidth="true"/>
    <col min="48" max="48" width="10" customWidth="true"/>
    <col min="49" max="49" width="11.375" customWidth="true"/>
  </cols>
  <sheetData>
    <row r="1" ht="26" customHeight="true" spans="1:49">
      <c r="A1" s="388" t="s">
        <v>0</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row>
    <row r="2" ht="21" customHeight="true" spans="1:49">
      <c r="A2" s="390" t="s">
        <v>1</v>
      </c>
      <c r="B2" s="390" t="s">
        <v>2</v>
      </c>
      <c r="C2" s="391" t="s">
        <v>3</v>
      </c>
      <c r="D2" s="391" t="s">
        <v>4</v>
      </c>
      <c r="E2" s="392"/>
      <c r="F2" s="391" t="s">
        <v>5</v>
      </c>
      <c r="G2" s="391" t="s">
        <v>6</v>
      </c>
      <c r="H2" s="24" t="s">
        <v>7</v>
      </c>
      <c r="I2" s="391" t="s">
        <v>8</v>
      </c>
      <c r="J2" s="392"/>
      <c r="K2" s="392"/>
      <c r="L2" s="392"/>
      <c r="M2" s="391" t="s">
        <v>9</v>
      </c>
      <c r="N2" s="392"/>
      <c r="O2" s="392"/>
      <c r="P2" s="392"/>
      <c r="Q2" s="391" t="s">
        <v>10</v>
      </c>
      <c r="R2" s="392"/>
      <c r="S2" s="392"/>
      <c r="T2" s="392"/>
      <c r="U2" s="391" t="s">
        <v>11</v>
      </c>
      <c r="V2" s="392"/>
      <c r="W2" s="392"/>
      <c r="X2" s="392"/>
      <c r="Y2" s="391" t="s">
        <v>12</v>
      </c>
      <c r="Z2" s="392"/>
      <c r="AA2" s="392"/>
      <c r="AB2" s="392"/>
      <c r="AC2" s="391" t="s">
        <v>13</v>
      </c>
      <c r="AD2" s="392"/>
      <c r="AE2" s="392"/>
      <c r="AF2" s="392"/>
      <c r="AG2" s="391" t="s">
        <v>14</v>
      </c>
      <c r="AH2" s="392"/>
      <c r="AI2" s="392"/>
      <c r="AJ2" s="392"/>
      <c r="AK2" s="391" t="s">
        <v>15</v>
      </c>
      <c r="AL2" s="392"/>
      <c r="AM2" s="392"/>
      <c r="AN2" s="392"/>
      <c r="AO2" s="391" t="s">
        <v>16</v>
      </c>
      <c r="AP2" s="392"/>
      <c r="AQ2" s="392"/>
      <c r="AR2" s="392"/>
      <c r="AS2" s="391" t="s">
        <v>17</v>
      </c>
      <c r="AT2" s="392"/>
      <c r="AU2" s="392"/>
      <c r="AV2" s="392"/>
      <c r="AW2" s="391" t="s">
        <v>18</v>
      </c>
    </row>
    <row r="3" ht="27" customHeight="true" spans="1:49">
      <c r="A3" s="392"/>
      <c r="B3" s="392"/>
      <c r="C3" s="392"/>
      <c r="D3" s="392"/>
      <c r="E3" s="392"/>
      <c r="F3" s="392"/>
      <c r="G3" s="392"/>
      <c r="H3" s="392"/>
      <c r="I3" s="391" t="s">
        <v>4</v>
      </c>
      <c r="J3" s="391" t="s">
        <v>19</v>
      </c>
      <c r="K3" s="391" t="s">
        <v>20</v>
      </c>
      <c r="L3" s="391" t="s">
        <v>21</v>
      </c>
      <c r="M3" s="391" t="s">
        <v>4</v>
      </c>
      <c r="N3" s="391" t="s">
        <v>19</v>
      </c>
      <c r="O3" s="391" t="s">
        <v>20</v>
      </c>
      <c r="P3" s="391" t="s">
        <v>21</v>
      </c>
      <c r="Q3" s="391" t="s">
        <v>4</v>
      </c>
      <c r="R3" s="391" t="s">
        <v>19</v>
      </c>
      <c r="S3" s="391" t="s">
        <v>20</v>
      </c>
      <c r="T3" s="391" t="s">
        <v>21</v>
      </c>
      <c r="U3" s="391" t="s">
        <v>4</v>
      </c>
      <c r="V3" s="391" t="s">
        <v>19</v>
      </c>
      <c r="W3" s="391" t="s">
        <v>20</v>
      </c>
      <c r="X3" s="391" t="s">
        <v>21</v>
      </c>
      <c r="Y3" s="391" t="s">
        <v>4</v>
      </c>
      <c r="Z3" s="391" t="s">
        <v>19</v>
      </c>
      <c r="AA3" s="391" t="s">
        <v>20</v>
      </c>
      <c r="AB3" s="391" t="s">
        <v>21</v>
      </c>
      <c r="AC3" s="391" t="s">
        <v>4</v>
      </c>
      <c r="AD3" s="391" t="s">
        <v>19</v>
      </c>
      <c r="AE3" s="391" t="s">
        <v>20</v>
      </c>
      <c r="AF3" s="391" t="s">
        <v>21</v>
      </c>
      <c r="AG3" s="391" t="s">
        <v>4</v>
      </c>
      <c r="AH3" s="391" t="s">
        <v>19</v>
      </c>
      <c r="AI3" s="391" t="s">
        <v>20</v>
      </c>
      <c r="AJ3" s="391" t="s">
        <v>21</v>
      </c>
      <c r="AK3" s="391" t="s">
        <v>4</v>
      </c>
      <c r="AL3" s="391" t="s">
        <v>19</v>
      </c>
      <c r="AM3" s="391" t="s">
        <v>20</v>
      </c>
      <c r="AN3" s="391" t="s">
        <v>21</v>
      </c>
      <c r="AO3" s="391" t="s">
        <v>4</v>
      </c>
      <c r="AP3" s="391" t="s">
        <v>19</v>
      </c>
      <c r="AQ3" s="391" t="s">
        <v>20</v>
      </c>
      <c r="AR3" s="391" t="s">
        <v>21</v>
      </c>
      <c r="AS3" s="391" t="s">
        <v>4</v>
      </c>
      <c r="AT3" s="391" t="s">
        <v>19</v>
      </c>
      <c r="AU3" s="391" t="s">
        <v>20</v>
      </c>
      <c r="AV3" s="391" t="s">
        <v>21</v>
      </c>
      <c r="AW3" s="391"/>
    </row>
    <row r="4" ht="60" customHeight="true" spans="1:49">
      <c r="A4" s="393" t="s">
        <v>22</v>
      </c>
      <c r="B4" s="393">
        <v>1</v>
      </c>
      <c r="C4" s="394" t="s">
        <v>23</v>
      </c>
      <c r="D4" s="394" t="s">
        <v>24</v>
      </c>
      <c r="E4" s="392"/>
      <c r="F4" s="399" t="s">
        <v>25</v>
      </c>
      <c r="G4" s="399">
        <v>13580</v>
      </c>
      <c r="H4" s="401">
        <v>1.1317</v>
      </c>
      <c r="I4" s="399">
        <v>1700</v>
      </c>
      <c r="J4" s="399">
        <v>10</v>
      </c>
      <c r="K4" s="399">
        <v>1712</v>
      </c>
      <c r="L4" s="401">
        <v>1.0071</v>
      </c>
      <c r="M4" s="396">
        <v>2200</v>
      </c>
      <c r="N4" s="396">
        <v>71</v>
      </c>
      <c r="O4" s="396">
        <v>2751</v>
      </c>
      <c r="P4" s="401">
        <v>1.2505</v>
      </c>
      <c r="Q4" s="396">
        <v>1150</v>
      </c>
      <c r="R4" s="396">
        <v>-8</v>
      </c>
      <c r="S4" s="396">
        <v>1308</v>
      </c>
      <c r="T4" s="401">
        <v>1.1374</v>
      </c>
      <c r="U4" s="396">
        <v>1100</v>
      </c>
      <c r="V4" s="396">
        <v>17</v>
      </c>
      <c r="W4" s="396">
        <v>1368</v>
      </c>
      <c r="X4" s="401">
        <v>1.2436</v>
      </c>
      <c r="Y4" s="396">
        <v>2450</v>
      </c>
      <c r="Z4" s="396">
        <v>-89</v>
      </c>
      <c r="AA4" s="396">
        <v>2538</v>
      </c>
      <c r="AB4" s="401">
        <v>1.0359</v>
      </c>
      <c r="AC4" s="396">
        <v>1600</v>
      </c>
      <c r="AD4" s="396">
        <v>27</v>
      </c>
      <c r="AE4" s="396">
        <v>1852</v>
      </c>
      <c r="AF4" s="401">
        <v>1.1575</v>
      </c>
      <c r="AG4" s="396">
        <v>700</v>
      </c>
      <c r="AH4" s="396">
        <v>64</v>
      </c>
      <c r="AI4" s="396">
        <v>946</v>
      </c>
      <c r="AJ4" s="401">
        <v>1.3514</v>
      </c>
      <c r="AK4" s="396">
        <v>1100</v>
      </c>
      <c r="AL4" s="396">
        <v>-8</v>
      </c>
      <c r="AM4" s="396">
        <v>1105</v>
      </c>
      <c r="AN4" s="401">
        <v>1.0045</v>
      </c>
      <c r="AO4" s="396" t="s">
        <v>26</v>
      </c>
      <c r="AP4" s="396" t="s">
        <v>26</v>
      </c>
      <c r="AQ4" s="396" t="s">
        <v>26</v>
      </c>
      <c r="AR4" s="396" t="s">
        <v>26</v>
      </c>
      <c r="AS4" s="396" t="s">
        <v>26</v>
      </c>
      <c r="AT4" s="396" t="s">
        <v>26</v>
      </c>
      <c r="AU4" s="396" t="s">
        <v>26</v>
      </c>
      <c r="AV4" s="396" t="s">
        <v>26</v>
      </c>
      <c r="AW4" s="417" t="s">
        <v>27</v>
      </c>
    </row>
    <row r="5" ht="28.5" spans="1:49">
      <c r="A5" s="392"/>
      <c r="B5" s="392"/>
      <c r="C5" s="392"/>
      <c r="D5" s="394" t="s">
        <v>28</v>
      </c>
      <c r="E5" s="392"/>
      <c r="F5" s="399" t="s">
        <v>25</v>
      </c>
      <c r="G5" s="399">
        <v>35</v>
      </c>
      <c r="H5" s="402">
        <v>1</v>
      </c>
      <c r="I5" s="404" t="s">
        <v>26</v>
      </c>
      <c r="J5" s="404" t="s">
        <v>26</v>
      </c>
      <c r="K5" s="404" t="s">
        <v>26</v>
      </c>
      <c r="L5" s="404" t="s">
        <v>26</v>
      </c>
      <c r="M5" s="396">
        <v>13</v>
      </c>
      <c r="N5" s="396">
        <v>0</v>
      </c>
      <c r="O5" s="396">
        <v>13</v>
      </c>
      <c r="P5" s="415">
        <v>1</v>
      </c>
      <c r="Q5" s="396">
        <v>3</v>
      </c>
      <c r="R5" s="396">
        <v>0</v>
      </c>
      <c r="S5" s="396">
        <v>3</v>
      </c>
      <c r="T5" s="415">
        <v>1</v>
      </c>
      <c r="U5" s="396">
        <v>3</v>
      </c>
      <c r="V5" s="396">
        <v>0</v>
      </c>
      <c r="W5" s="396">
        <v>3</v>
      </c>
      <c r="X5" s="415">
        <v>1</v>
      </c>
      <c r="Y5" s="396">
        <v>6</v>
      </c>
      <c r="Z5" s="396">
        <v>0</v>
      </c>
      <c r="AA5" s="396">
        <v>6</v>
      </c>
      <c r="AB5" s="415">
        <v>1</v>
      </c>
      <c r="AC5" s="396">
        <v>3</v>
      </c>
      <c r="AD5" s="396">
        <v>0</v>
      </c>
      <c r="AE5" s="396">
        <v>3</v>
      </c>
      <c r="AF5" s="415">
        <v>1</v>
      </c>
      <c r="AG5" s="396">
        <v>3</v>
      </c>
      <c r="AH5" s="396">
        <v>0</v>
      </c>
      <c r="AI5" s="396">
        <v>3</v>
      </c>
      <c r="AJ5" s="415">
        <v>1</v>
      </c>
      <c r="AK5" s="396">
        <v>4</v>
      </c>
      <c r="AL5" s="396">
        <v>0</v>
      </c>
      <c r="AM5" s="396">
        <v>4</v>
      </c>
      <c r="AN5" s="415">
        <v>1</v>
      </c>
      <c r="AO5" s="396" t="s">
        <v>26</v>
      </c>
      <c r="AP5" s="396" t="s">
        <v>26</v>
      </c>
      <c r="AQ5" s="396" t="s">
        <v>26</v>
      </c>
      <c r="AR5" s="396" t="s">
        <v>26</v>
      </c>
      <c r="AS5" s="396" t="s">
        <v>26</v>
      </c>
      <c r="AT5" s="396" t="s">
        <v>26</v>
      </c>
      <c r="AU5" s="396" t="s">
        <v>26</v>
      </c>
      <c r="AV5" s="396" t="s">
        <v>26</v>
      </c>
      <c r="AW5" s="417"/>
    </row>
    <row r="6" ht="57" customHeight="true" spans="1:49">
      <c r="A6" s="392"/>
      <c r="B6" s="395">
        <v>2</v>
      </c>
      <c r="C6" s="394" t="s">
        <v>29</v>
      </c>
      <c r="D6" s="394" t="s">
        <v>30</v>
      </c>
      <c r="E6" s="392"/>
      <c r="F6" s="399" t="s">
        <v>25</v>
      </c>
      <c r="G6" s="396">
        <v>1378</v>
      </c>
      <c r="H6" s="402">
        <v>1</v>
      </c>
      <c r="I6" s="396" t="s">
        <v>26</v>
      </c>
      <c r="J6" s="396">
        <v>1119</v>
      </c>
      <c r="K6" s="396">
        <v>1119</v>
      </c>
      <c r="L6" s="396" t="s">
        <v>26</v>
      </c>
      <c r="M6" s="396" t="s">
        <v>26</v>
      </c>
      <c r="N6" s="396">
        <v>0</v>
      </c>
      <c r="O6" s="396">
        <v>0</v>
      </c>
      <c r="P6" s="396" t="s">
        <v>26</v>
      </c>
      <c r="Q6" s="396" t="s">
        <v>26</v>
      </c>
      <c r="R6" s="396">
        <v>17</v>
      </c>
      <c r="S6" s="396">
        <v>17</v>
      </c>
      <c r="T6" s="396" t="s">
        <v>26</v>
      </c>
      <c r="U6" s="396" t="s">
        <v>26</v>
      </c>
      <c r="V6" s="396">
        <v>0</v>
      </c>
      <c r="W6" s="396">
        <v>0</v>
      </c>
      <c r="X6" s="396" t="s">
        <v>26</v>
      </c>
      <c r="Y6" s="396" t="s">
        <v>26</v>
      </c>
      <c r="Z6" s="396">
        <v>44</v>
      </c>
      <c r="AA6" s="396">
        <v>44</v>
      </c>
      <c r="AB6" s="396" t="s">
        <v>26</v>
      </c>
      <c r="AC6" s="396" t="s">
        <v>26</v>
      </c>
      <c r="AD6" s="396">
        <v>178</v>
      </c>
      <c r="AE6" s="396">
        <v>178</v>
      </c>
      <c r="AF6" s="396" t="s">
        <v>26</v>
      </c>
      <c r="AG6" s="396" t="s">
        <v>26</v>
      </c>
      <c r="AH6" s="396">
        <v>0</v>
      </c>
      <c r="AI6" s="396">
        <v>0</v>
      </c>
      <c r="AJ6" s="396" t="s">
        <v>26</v>
      </c>
      <c r="AK6" s="396" t="s">
        <v>26</v>
      </c>
      <c r="AL6" s="396">
        <v>20</v>
      </c>
      <c r="AM6" s="396">
        <v>20</v>
      </c>
      <c r="AN6" s="396" t="s">
        <v>26</v>
      </c>
      <c r="AO6" s="396" t="s">
        <v>26</v>
      </c>
      <c r="AP6" s="396" t="s">
        <v>26</v>
      </c>
      <c r="AQ6" s="396" t="s">
        <v>26</v>
      </c>
      <c r="AR6" s="396" t="s">
        <v>26</v>
      </c>
      <c r="AS6" s="396" t="s">
        <v>26</v>
      </c>
      <c r="AT6" s="396" t="s">
        <v>26</v>
      </c>
      <c r="AU6" s="396" t="s">
        <v>26</v>
      </c>
      <c r="AV6" s="396" t="s">
        <v>26</v>
      </c>
      <c r="AW6" s="417" t="s">
        <v>31</v>
      </c>
    </row>
    <row r="7" customFormat="true" ht="21" customHeight="true" spans="1:49">
      <c r="A7" s="392"/>
      <c r="B7" s="396">
        <v>3</v>
      </c>
      <c r="C7" s="394" t="s">
        <v>32</v>
      </c>
      <c r="D7" s="394" t="s">
        <v>33</v>
      </c>
      <c r="E7" s="392"/>
      <c r="F7" s="399" t="s">
        <v>34</v>
      </c>
      <c r="G7" s="399">
        <v>5864</v>
      </c>
      <c r="H7" s="403">
        <f>G7/5450</f>
        <v>1.07596330275229</v>
      </c>
      <c r="I7" s="396" t="s">
        <v>26</v>
      </c>
      <c r="J7" s="396" t="s">
        <v>26</v>
      </c>
      <c r="K7" s="396" t="s">
        <v>26</v>
      </c>
      <c r="L7" s="396" t="s">
        <v>26</v>
      </c>
      <c r="M7" s="396">
        <v>1200</v>
      </c>
      <c r="N7" s="396">
        <v>0</v>
      </c>
      <c r="O7" s="396">
        <v>1242</v>
      </c>
      <c r="P7" s="412">
        <f>O7/M7</f>
        <v>1.035</v>
      </c>
      <c r="Q7" s="396">
        <v>613</v>
      </c>
      <c r="R7" s="419">
        <v>0</v>
      </c>
      <c r="S7" s="419">
        <v>697</v>
      </c>
      <c r="T7" s="412">
        <f>S7/Q7</f>
        <v>1.13703099510604</v>
      </c>
      <c r="U7" s="396">
        <v>613</v>
      </c>
      <c r="V7" s="396">
        <v>0</v>
      </c>
      <c r="W7" s="396">
        <v>620</v>
      </c>
      <c r="X7" s="412">
        <f>W7/U7</f>
        <v>1.01141924959217</v>
      </c>
      <c r="Y7" s="396">
        <v>1185</v>
      </c>
      <c r="Z7" s="396">
        <v>0</v>
      </c>
      <c r="AA7" s="396">
        <v>1242</v>
      </c>
      <c r="AB7" s="412">
        <f>AA7/Y7</f>
        <v>1.04810126582278</v>
      </c>
      <c r="AC7" s="396">
        <v>613</v>
      </c>
      <c r="AD7" s="396">
        <v>0</v>
      </c>
      <c r="AE7" s="396">
        <v>814</v>
      </c>
      <c r="AF7" s="412">
        <f>AE7/AC7</f>
        <v>1.3278955954323</v>
      </c>
      <c r="AG7" s="396">
        <v>613</v>
      </c>
      <c r="AH7" s="396">
        <v>0</v>
      </c>
      <c r="AI7" s="396">
        <v>623</v>
      </c>
      <c r="AJ7" s="412">
        <f>AI7/AG7</f>
        <v>1.0163132137031</v>
      </c>
      <c r="AK7" s="396">
        <v>613</v>
      </c>
      <c r="AL7" s="396">
        <v>0</v>
      </c>
      <c r="AM7" s="396">
        <v>626</v>
      </c>
      <c r="AN7" s="412">
        <f>AM7/AK7</f>
        <v>1.02120717781403</v>
      </c>
      <c r="AO7" s="396" t="s">
        <v>26</v>
      </c>
      <c r="AP7" s="396" t="s">
        <v>26</v>
      </c>
      <c r="AQ7" s="396" t="s">
        <v>26</v>
      </c>
      <c r="AR7" s="396" t="s">
        <v>26</v>
      </c>
      <c r="AS7" s="396" t="s">
        <v>26</v>
      </c>
      <c r="AT7" s="396" t="s">
        <v>26</v>
      </c>
      <c r="AU7" s="396" t="s">
        <v>26</v>
      </c>
      <c r="AV7" s="396" t="s">
        <v>26</v>
      </c>
      <c r="AW7" s="417"/>
    </row>
    <row r="8" customFormat="true" ht="21" customHeight="true" spans="1:49">
      <c r="A8" s="392"/>
      <c r="B8" s="392"/>
      <c r="C8" s="392"/>
      <c r="D8" s="394" t="s">
        <v>35</v>
      </c>
      <c r="E8" s="392"/>
      <c r="F8" s="399" t="s">
        <v>34</v>
      </c>
      <c r="G8" s="399">
        <v>2346</v>
      </c>
      <c r="H8" s="404">
        <f>G8/2200</f>
        <v>1.06636363636364</v>
      </c>
      <c r="I8" s="396" t="s">
        <v>26</v>
      </c>
      <c r="J8" s="396" t="s">
        <v>26</v>
      </c>
      <c r="K8" s="396" t="s">
        <v>26</v>
      </c>
      <c r="L8" s="396" t="s">
        <v>26</v>
      </c>
      <c r="M8" s="396">
        <v>475</v>
      </c>
      <c r="N8" s="396">
        <v>0</v>
      </c>
      <c r="O8" s="396">
        <v>559</v>
      </c>
      <c r="P8" s="412">
        <f>O8/M8</f>
        <v>1.17684210526316</v>
      </c>
      <c r="Q8" s="396">
        <v>275</v>
      </c>
      <c r="R8" s="396">
        <v>0</v>
      </c>
      <c r="S8" s="396">
        <v>305</v>
      </c>
      <c r="T8" s="412">
        <f>S8/Q8</f>
        <v>1.10909090909091</v>
      </c>
      <c r="U8" s="396">
        <v>275</v>
      </c>
      <c r="V8" s="396">
        <v>0</v>
      </c>
      <c r="W8" s="396">
        <v>278</v>
      </c>
      <c r="X8" s="412">
        <f>W8/U8</f>
        <v>1.01090909090909</v>
      </c>
      <c r="Y8" s="396">
        <v>350</v>
      </c>
      <c r="Z8" s="396">
        <v>0</v>
      </c>
      <c r="AA8" s="419">
        <v>352</v>
      </c>
      <c r="AB8" s="412">
        <f>AA8/Y8</f>
        <v>1.00571428571429</v>
      </c>
      <c r="AC8" s="396">
        <v>275</v>
      </c>
      <c r="AD8" s="396">
        <v>0</v>
      </c>
      <c r="AE8" s="396">
        <v>288</v>
      </c>
      <c r="AF8" s="412">
        <f>AE8/AC8</f>
        <v>1.04727272727273</v>
      </c>
      <c r="AG8" s="396">
        <v>275</v>
      </c>
      <c r="AH8" s="396">
        <v>0</v>
      </c>
      <c r="AI8" s="396">
        <v>280</v>
      </c>
      <c r="AJ8" s="412">
        <f>AI8/AG8</f>
        <v>1.01818181818182</v>
      </c>
      <c r="AK8" s="396">
        <v>275</v>
      </c>
      <c r="AL8" s="396">
        <v>0</v>
      </c>
      <c r="AM8" s="396">
        <v>284</v>
      </c>
      <c r="AN8" s="412">
        <f>AM8/AK8</f>
        <v>1.03272727272727</v>
      </c>
      <c r="AO8" s="396" t="s">
        <v>26</v>
      </c>
      <c r="AP8" s="396" t="s">
        <v>26</v>
      </c>
      <c r="AQ8" s="396" t="s">
        <v>26</v>
      </c>
      <c r="AR8" s="396" t="s">
        <v>26</v>
      </c>
      <c r="AS8" s="396" t="s">
        <v>26</v>
      </c>
      <c r="AT8" s="396" t="s">
        <v>26</v>
      </c>
      <c r="AU8" s="396" t="s">
        <v>26</v>
      </c>
      <c r="AV8" s="396" t="s">
        <v>26</v>
      </c>
      <c r="AW8" s="417"/>
    </row>
    <row r="9" s="386" customFormat="true" ht="21" customHeight="true" spans="1:49">
      <c r="A9" s="397" t="s">
        <v>36</v>
      </c>
      <c r="B9" s="398">
        <v>4</v>
      </c>
      <c r="C9" s="141" t="s">
        <v>37</v>
      </c>
      <c r="D9" s="139" t="s">
        <v>38</v>
      </c>
      <c r="E9" s="141" t="s">
        <v>39</v>
      </c>
      <c r="F9" s="139" t="s">
        <v>40</v>
      </c>
      <c r="G9" s="399">
        <v>760</v>
      </c>
      <c r="H9" s="399" t="s">
        <v>41</v>
      </c>
      <c r="I9" s="396" t="s">
        <v>26</v>
      </c>
      <c r="J9" s="396" t="s">
        <v>26</v>
      </c>
      <c r="K9" s="396" t="s">
        <v>26</v>
      </c>
      <c r="L9" s="396" t="s">
        <v>26</v>
      </c>
      <c r="M9" s="396" t="s">
        <v>26</v>
      </c>
      <c r="N9" s="399">
        <v>760</v>
      </c>
      <c r="O9" s="399">
        <v>760</v>
      </c>
      <c r="P9" s="399" t="s">
        <v>41</v>
      </c>
      <c r="Q9" s="396" t="s">
        <v>26</v>
      </c>
      <c r="R9" s="399">
        <v>760</v>
      </c>
      <c r="S9" s="399">
        <v>760</v>
      </c>
      <c r="T9" s="399" t="s">
        <v>41</v>
      </c>
      <c r="U9" s="396" t="s">
        <v>26</v>
      </c>
      <c r="V9" s="399">
        <v>760</v>
      </c>
      <c r="W9" s="399">
        <v>760</v>
      </c>
      <c r="X9" s="399" t="s">
        <v>41</v>
      </c>
      <c r="Y9" s="396" t="s">
        <v>26</v>
      </c>
      <c r="Z9" s="399">
        <v>760</v>
      </c>
      <c r="AA9" s="399">
        <v>760</v>
      </c>
      <c r="AB9" s="399" t="s">
        <v>42</v>
      </c>
      <c r="AC9" s="396" t="s">
        <v>26</v>
      </c>
      <c r="AD9" s="399">
        <v>760</v>
      </c>
      <c r="AE9" s="399">
        <v>760</v>
      </c>
      <c r="AF9" s="399" t="s">
        <v>41</v>
      </c>
      <c r="AG9" s="396" t="s">
        <v>26</v>
      </c>
      <c r="AH9" s="399">
        <v>760</v>
      </c>
      <c r="AI9" s="399">
        <v>760</v>
      </c>
      <c r="AJ9" s="399" t="s">
        <v>41</v>
      </c>
      <c r="AK9" s="396" t="s">
        <v>26</v>
      </c>
      <c r="AL9" s="399">
        <v>760</v>
      </c>
      <c r="AM9" s="399">
        <v>760</v>
      </c>
      <c r="AN9" s="399" t="s">
        <v>41</v>
      </c>
      <c r="AO9" s="396" t="s">
        <v>26</v>
      </c>
      <c r="AP9" s="396" t="s">
        <v>26</v>
      </c>
      <c r="AQ9" s="396" t="s">
        <v>26</v>
      </c>
      <c r="AR9" s="396" t="s">
        <v>26</v>
      </c>
      <c r="AS9" s="396" t="s">
        <v>26</v>
      </c>
      <c r="AT9" s="396" t="s">
        <v>26</v>
      </c>
      <c r="AU9" s="396" t="s">
        <v>26</v>
      </c>
      <c r="AV9" s="396" t="s">
        <v>26</v>
      </c>
      <c r="AW9" s="417"/>
    </row>
    <row r="10" s="386" customFormat="true" ht="21" customHeight="true" spans="1:49">
      <c r="A10" s="392"/>
      <c r="B10" s="392"/>
      <c r="C10" s="392"/>
      <c r="D10" s="392"/>
      <c r="E10" s="141" t="s">
        <v>43</v>
      </c>
      <c r="F10" s="139" t="s">
        <v>40</v>
      </c>
      <c r="G10" s="399">
        <v>319244</v>
      </c>
      <c r="H10" s="399" t="s">
        <v>41</v>
      </c>
      <c r="I10" s="396" t="s">
        <v>26</v>
      </c>
      <c r="J10" s="396" t="s">
        <v>26</v>
      </c>
      <c r="K10" s="396" t="s">
        <v>26</v>
      </c>
      <c r="L10" s="396" t="s">
        <v>26</v>
      </c>
      <c r="M10" s="396" t="s">
        <v>26</v>
      </c>
      <c r="N10" s="399">
        <v>1339</v>
      </c>
      <c r="O10" s="399">
        <v>16266</v>
      </c>
      <c r="P10" s="399" t="s">
        <v>41</v>
      </c>
      <c r="Q10" s="396" t="s">
        <v>26</v>
      </c>
      <c r="R10" s="399">
        <v>3832</v>
      </c>
      <c r="S10" s="399">
        <v>47593</v>
      </c>
      <c r="T10" s="399" t="s">
        <v>41</v>
      </c>
      <c r="U10" s="396" t="s">
        <v>26</v>
      </c>
      <c r="V10" s="399">
        <v>1799</v>
      </c>
      <c r="W10" s="399">
        <v>21765</v>
      </c>
      <c r="X10" s="399" t="s">
        <v>41</v>
      </c>
      <c r="Y10" s="396" t="s">
        <v>26</v>
      </c>
      <c r="Z10" s="396">
        <v>9095</v>
      </c>
      <c r="AA10" s="396">
        <v>110618</v>
      </c>
      <c r="AB10" s="399" t="s">
        <v>42</v>
      </c>
      <c r="AC10" s="396" t="s">
        <v>26</v>
      </c>
      <c r="AD10" s="399">
        <v>4919</v>
      </c>
      <c r="AE10" s="399">
        <v>60721</v>
      </c>
      <c r="AF10" s="399" t="s">
        <v>41</v>
      </c>
      <c r="AG10" s="396" t="s">
        <v>26</v>
      </c>
      <c r="AH10" s="399">
        <v>1936</v>
      </c>
      <c r="AI10" s="399">
        <v>23477</v>
      </c>
      <c r="AJ10" s="399" t="s">
        <v>41</v>
      </c>
      <c r="AK10" s="396" t="s">
        <v>26</v>
      </c>
      <c r="AL10" s="399">
        <v>3193</v>
      </c>
      <c r="AM10" s="399">
        <v>38804</v>
      </c>
      <c r="AN10" s="399" t="s">
        <v>41</v>
      </c>
      <c r="AO10" s="396" t="s">
        <v>26</v>
      </c>
      <c r="AP10" s="396" t="s">
        <v>26</v>
      </c>
      <c r="AQ10" s="396" t="s">
        <v>26</v>
      </c>
      <c r="AR10" s="396" t="s">
        <v>26</v>
      </c>
      <c r="AS10" s="396" t="s">
        <v>26</v>
      </c>
      <c r="AT10" s="396" t="s">
        <v>26</v>
      </c>
      <c r="AU10" s="396" t="s">
        <v>26</v>
      </c>
      <c r="AV10" s="396" t="s">
        <v>26</v>
      </c>
      <c r="AW10" s="417"/>
    </row>
    <row r="11" s="386" customFormat="true" ht="21" customHeight="true" spans="1:49">
      <c r="A11" s="392"/>
      <c r="B11" s="392"/>
      <c r="C11" s="392"/>
      <c r="D11" s="392"/>
      <c r="E11" s="141" t="s">
        <v>44</v>
      </c>
      <c r="F11" s="139" t="s">
        <v>40</v>
      </c>
      <c r="G11" s="399">
        <v>788</v>
      </c>
      <c r="H11" s="399" t="s">
        <v>41</v>
      </c>
      <c r="I11" s="396" t="s">
        <v>26</v>
      </c>
      <c r="J11" s="396" t="s">
        <v>26</v>
      </c>
      <c r="K11" s="396" t="s">
        <v>26</v>
      </c>
      <c r="L11" s="396" t="s">
        <v>26</v>
      </c>
      <c r="M11" s="396" t="s">
        <v>26</v>
      </c>
      <c r="N11" s="399">
        <v>788</v>
      </c>
      <c r="O11" s="399">
        <v>788</v>
      </c>
      <c r="P11" s="399" t="s">
        <v>41</v>
      </c>
      <c r="Q11" s="396" t="s">
        <v>26</v>
      </c>
      <c r="R11" s="399">
        <v>788</v>
      </c>
      <c r="S11" s="399">
        <v>788</v>
      </c>
      <c r="T11" s="399" t="s">
        <v>41</v>
      </c>
      <c r="U11" s="396" t="s">
        <v>26</v>
      </c>
      <c r="V11" s="399">
        <v>788</v>
      </c>
      <c r="W11" s="399">
        <v>788</v>
      </c>
      <c r="X11" s="399" t="s">
        <v>41</v>
      </c>
      <c r="Y11" s="396" t="s">
        <v>26</v>
      </c>
      <c r="Z11" s="399">
        <v>788</v>
      </c>
      <c r="AA11" s="399">
        <v>788</v>
      </c>
      <c r="AB11" s="399" t="s">
        <v>42</v>
      </c>
      <c r="AC11" s="396" t="s">
        <v>26</v>
      </c>
      <c r="AD11" s="399">
        <v>788</v>
      </c>
      <c r="AE11" s="399">
        <v>788</v>
      </c>
      <c r="AF11" s="399" t="s">
        <v>41</v>
      </c>
      <c r="AG11" s="396" t="s">
        <v>26</v>
      </c>
      <c r="AH11" s="399">
        <v>788</v>
      </c>
      <c r="AI11" s="399">
        <v>788</v>
      </c>
      <c r="AJ11" s="399" t="s">
        <v>41</v>
      </c>
      <c r="AK11" s="396" t="s">
        <v>26</v>
      </c>
      <c r="AL11" s="399">
        <v>788</v>
      </c>
      <c r="AM11" s="399">
        <v>788</v>
      </c>
      <c r="AN11" s="399" t="s">
        <v>41</v>
      </c>
      <c r="AO11" s="396" t="s">
        <v>26</v>
      </c>
      <c r="AP11" s="396" t="s">
        <v>26</v>
      </c>
      <c r="AQ11" s="396" t="s">
        <v>26</v>
      </c>
      <c r="AR11" s="396" t="s">
        <v>26</v>
      </c>
      <c r="AS11" s="396" t="s">
        <v>26</v>
      </c>
      <c r="AT11" s="396" t="s">
        <v>26</v>
      </c>
      <c r="AU11" s="396" t="s">
        <v>26</v>
      </c>
      <c r="AV11" s="396" t="s">
        <v>26</v>
      </c>
      <c r="AW11" s="417"/>
    </row>
    <row r="12" s="386" customFormat="true" ht="21" customHeight="true" spans="1:49">
      <c r="A12" s="392"/>
      <c r="B12" s="392"/>
      <c r="C12" s="392"/>
      <c r="D12" s="392"/>
      <c r="E12" s="141" t="s">
        <v>45</v>
      </c>
      <c r="F12" s="139" t="s">
        <v>40</v>
      </c>
      <c r="G12" s="399">
        <v>60151</v>
      </c>
      <c r="H12" s="399" t="s">
        <v>41</v>
      </c>
      <c r="I12" s="396" t="s">
        <v>26</v>
      </c>
      <c r="J12" s="396" t="s">
        <v>26</v>
      </c>
      <c r="K12" s="396" t="s">
        <v>26</v>
      </c>
      <c r="L12" s="396" t="s">
        <v>26</v>
      </c>
      <c r="M12" s="396" t="s">
        <v>26</v>
      </c>
      <c r="N12" s="399">
        <v>1437</v>
      </c>
      <c r="O12" s="399">
        <v>17909</v>
      </c>
      <c r="P12" s="399" t="s">
        <v>41</v>
      </c>
      <c r="Q12" s="396" t="s">
        <v>26</v>
      </c>
      <c r="R12" s="399">
        <v>711</v>
      </c>
      <c r="S12" s="399">
        <v>9238</v>
      </c>
      <c r="T12" s="399" t="s">
        <v>41</v>
      </c>
      <c r="U12" s="396" t="s">
        <v>26</v>
      </c>
      <c r="V12" s="399">
        <v>495</v>
      </c>
      <c r="W12" s="399">
        <v>6134</v>
      </c>
      <c r="X12" s="399" t="s">
        <v>41</v>
      </c>
      <c r="Y12" s="396" t="s">
        <v>26</v>
      </c>
      <c r="Z12" s="396">
        <v>923</v>
      </c>
      <c r="AA12" s="396">
        <v>11385</v>
      </c>
      <c r="AB12" s="399" t="s">
        <v>42</v>
      </c>
      <c r="AC12" s="396" t="s">
        <v>26</v>
      </c>
      <c r="AD12" s="399">
        <v>371</v>
      </c>
      <c r="AE12" s="399">
        <v>4717</v>
      </c>
      <c r="AF12" s="399" t="s">
        <v>41</v>
      </c>
      <c r="AG12" s="396" t="s">
        <v>26</v>
      </c>
      <c r="AH12" s="399">
        <v>276</v>
      </c>
      <c r="AI12" s="399">
        <v>3406</v>
      </c>
      <c r="AJ12" s="399" t="s">
        <v>41</v>
      </c>
      <c r="AK12" s="396" t="s">
        <v>26</v>
      </c>
      <c r="AL12" s="399">
        <v>568</v>
      </c>
      <c r="AM12" s="399">
        <v>7362</v>
      </c>
      <c r="AN12" s="399" t="s">
        <v>41</v>
      </c>
      <c r="AO12" s="396" t="s">
        <v>26</v>
      </c>
      <c r="AP12" s="396" t="s">
        <v>26</v>
      </c>
      <c r="AQ12" s="396" t="s">
        <v>26</v>
      </c>
      <c r="AR12" s="396" t="s">
        <v>26</v>
      </c>
      <c r="AS12" s="396" t="s">
        <v>26</v>
      </c>
      <c r="AT12" s="396" t="s">
        <v>26</v>
      </c>
      <c r="AU12" s="396" t="s">
        <v>26</v>
      </c>
      <c r="AV12" s="396" t="s">
        <v>26</v>
      </c>
      <c r="AW12" s="417"/>
    </row>
    <row r="13" s="386" customFormat="true" ht="21" customHeight="true" spans="1:49">
      <c r="A13" s="392"/>
      <c r="B13" s="392"/>
      <c r="C13" s="392"/>
      <c r="D13" s="139" t="s">
        <v>46</v>
      </c>
      <c r="E13" s="141" t="s">
        <v>47</v>
      </c>
      <c r="F13" s="139" t="s">
        <v>40</v>
      </c>
      <c r="G13" s="399">
        <v>988</v>
      </c>
      <c r="H13" s="399" t="s">
        <v>41</v>
      </c>
      <c r="I13" s="396" t="s">
        <v>26</v>
      </c>
      <c r="J13" s="396" t="s">
        <v>26</v>
      </c>
      <c r="K13" s="396" t="s">
        <v>26</v>
      </c>
      <c r="L13" s="396" t="s">
        <v>26</v>
      </c>
      <c r="M13" s="396" t="s">
        <v>26</v>
      </c>
      <c r="N13" s="399">
        <v>988</v>
      </c>
      <c r="O13" s="399">
        <v>988</v>
      </c>
      <c r="P13" s="399" t="s">
        <v>41</v>
      </c>
      <c r="Q13" s="396" t="s">
        <v>26</v>
      </c>
      <c r="R13" s="399">
        <v>988</v>
      </c>
      <c r="S13" s="399">
        <v>988</v>
      </c>
      <c r="T13" s="399" t="s">
        <v>41</v>
      </c>
      <c r="U13" s="396" t="s">
        <v>26</v>
      </c>
      <c r="V13" s="399">
        <v>988</v>
      </c>
      <c r="W13" s="399">
        <v>988</v>
      </c>
      <c r="X13" s="399" t="s">
        <v>41</v>
      </c>
      <c r="Y13" s="396" t="s">
        <v>26</v>
      </c>
      <c r="Z13" s="399">
        <v>988</v>
      </c>
      <c r="AA13" s="399">
        <v>988</v>
      </c>
      <c r="AB13" s="399" t="s">
        <v>42</v>
      </c>
      <c r="AC13" s="396" t="s">
        <v>26</v>
      </c>
      <c r="AD13" s="399">
        <v>988</v>
      </c>
      <c r="AE13" s="399">
        <v>988</v>
      </c>
      <c r="AF13" s="399" t="s">
        <v>41</v>
      </c>
      <c r="AG13" s="396" t="s">
        <v>26</v>
      </c>
      <c r="AH13" s="399">
        <v>988</v>
      </c>
      <c r="AI13" s="399">
        <v>988</v>
      </c>
      <c r="AJ13" s="399" t="s">
        <v>41</v>
      </c>
      <c r="AK13" s="396" t="s">
        <v>26</v>
      </c>
      <c r="AL13" s="399">
        <v>988</v>
      </c>
      <c r="AM13" s="399">
        <v>988</v>
      </c>
      <c r="AN13" s="399" t="s">
        <v>41</v>
      </c>
      <c r="AO13" s="396" t="s">
        <v>26</v>
      </c>
      <c r="AP13" s="396" t="s">
        <v>26</v>
      </c>
      <c r="AQ13" s="396" t="s">
        <v>26</v>
      </c>
      <c r="AR13" s="396" t="s">
        <v>26</v>
      </c>
      <c r="AS13" s="396" t="s">
        <v>26</v>
      </c>
      <c r="AT13" s="396" t="s">
        <v>26</v>
      </c>
      <c r="AU13" s="396" t="s">
        <v>26</v>
      </c>
      <c r="AV13" s="396" t="s">
        <v>26</v>
      </c>
      <c r="AW13" s="417"/>
    </row>
    <row r="14" s="386" customFormat="true" ht="21" customHeight="true" spans="1:49">
      <c r="A14" s="392"/>
      <c r="B14" s="392"/>
      <c r="C14" s="392"/>
      <c r="D14" s="392"/>
      <c r="E14" s="141" t="s">
        <v>43</v>
      </c>
      <c r="F14" s="139" t="s">
        <v>40</v>
      </c>
      <c r="G14" s="399">
        <v>104663</v>
      </c>
      <c r="H14" s="399" t="s">
        <v>41</v>
      </c>
      <c r="I14" s="396" t="s">
        <v>26</v>
      </c>
      <c r="J14" s="396" t="s">
        <v>26</v>
      </c>
      <c r="K14" s="396" t="s">
        <v>26</v>
      </c>
      <c r="L14" s="396" t="s">
        <v>26</v>
      </c>
      <c r="M14" s="396" t="s">
        <v>26</v>
      </c>
      <c r="N14" s="399">
        <v>70</v>
      </c>
      <c r="O14" s="399">
        <v>830</v>
      </c>
      <c r="P14" s="399" t="s">
        <v>41</v>
      </c>
      <c r="Q14" s="396" t="s">
        <v>26</v>
      </c>
      <c r="R14" s="399">
        <v>1289</v>
      </c>
      <c r="S14" s="399">
        <v>15371</v>
      </c>
      <c r="T14" s="399" t="s">
        <v>41</v>
      </c>
      <c r="U14" s="396" t="s">
        <v>26</v>
      </c>
      <c r="V14" s="399">
        <v>298</v>
      </c>
      <c r="W14" s="399">
        <v>3453</v>
      </c>
      <c r="X14" s="399" t="s">
        <v>41</v>
      </c>
      <c r="Y14" s="396" t="s">
        <v>26</v>
      </c>
      <c r="Z14" s="396">
        <v>3948</v>
      </c>
      <c r="AA14" s="396">
        <v>45580</v>
      </c>
      <c r="AB14" s="399" t="s">
        <v>42</v>
      </c>
      <c r="AC14" s="396" t="s">
        <v>26</v>
      </c>
      <c r="AD14" s="399">
        <v>1893</v>
      </c>
      <c r="AE14" s="399">
        <v>21859</v>
      </c>
      <c r="AF14" s="399" t="s">
        <v>41</v>
      </c>
      <c r="AG14" s="396" t="s">
        <v>26</v>
      </c>
      <c r="AH14" s="399">
        <v>605</v>
      </c>
      <c r="AI14" s="399">
        <v>7135</v>
      </c>
      <c r="AJ14" s="399" t="s">
        <v>41</v>
      </c>
      <c r="AK14" s="396" t="s">
        <v>26</v>
      </c>
      <c r="AL14" s="399">
        <v>883</v>
      </c>
      <c r="AM14" s="399">
        <v>10435</v>
      </c>
      <c r="AN14" s="399" t="s">
        <v>41</v>
      </c>
      <c r="AO14" s="396" t="s">
        <v>26</v>
      </c>
      <c r="AP14" s="396" t="s">
        <v>26</v>
      </c>
      <c r="AQ14" s="396" t="s">
        <v>26</v>
      </c>
      <c r="AR14" s="396" t="s">
        <v>26</v>
      </c>
      <c r="AS14" s="396" t="s">
        <v>26</v>
      </c>
      <c r="AT14" s="396" t="s">
        <v>26</v>
      </c>
      <c r="AU14" s="396" t="s">
        <v>26</v>
      </c>
      <c r="AV14" s="396" t="s">
        <v>26</v>
      </c>
      <c r="AW14" s="417"/>
    </row>
    <row r="15" s="386" customFormat="true" ht="21" customHeight="true" spans="1:49">
      <c r="A15" s="392"/>
      <c r="B15" s="392"/>
      <c r="C15" s="392"/>
      <c r="D15" s="392"/>
      <c r="E15" s="141" t="s">
        <v>44</v>
      </c>
      <c r="F15" s="139" t="s">
        <v>40</v>
      </c>
      <c r="G15" s="399">
        <v>1277</v>
      </c>
      <c r="H15" s="399" t="s">
        <v>41</v>
      </c>
      <c r="I15" s="396" t="s">
        <v>26</v>
      </c>
      <c r="J15" s="396" t="s">
        <v>26</v>
      </c>
      <c r="K15" s="396" t="s">
        <v>26</v>
      </c>
      <c r="L15" s="396" t="s">
        <v>26</v>
      </c>
      <c r="M15" s="396" t="s">
        <v>26</v>
      </c>
      <c r="N15" s="399">
        <v>1277</v>
      </c>
      <c r="O15" s="399">
        <v>1277</v>
      </c>
      <c r="P15" s="399" t="s">
        <v>41</v>
      </c>
      <c r="Q15" s="396" t="s">
        <v>26</v>
      </c>
      <c r="R15" s="399">
        <v>1277</v>
      </c>
      <c r="S15" s="399">
        <v>1277</v>
      </c>
      <c r="T15" s="399" t="s">
        <v>41</v>
      </c>
      <c r="U15" s="396" t="s">
        <v>26</v>
      </c>
      <c r="V15" s="399">
        <v>1277</v>
      </c>
      <c r="W15" s="399">
        <v>1277</v>
      </c>
      <c r="X15" s="399" t="s">
        <v>41</v>
      </c>
      <c r="Y15" s="396" t="s">
        <v>26</v>
      </c>
      <c r="Z15" s="399">
        <v>1277</v>
      </c>
      <c r="AA15" s="399">
        <v>1277</v>
      </c>
      <c r="AB15" s="399" t="s">
        <v>42</v>
      </c>
      <c r="AC15" s="396" t="s">
        <v>26</v>
      </c>
      <c r="AD15" s="399">
        <v>1277</v>
      </c>
      <c r="AE15" s="399">
        <v>1277</v>
      </c>
      <c r="AF15" s="399" t="s">
        <v>41</v>
      </c>
      <c r="AG15" s="396" t="s">
        <v>26</v>
      </c>
      <c r="AH15" s="399">
        <v>1277</v>
      </c>
      <c r="AI15" s="399">
        <v>1277</v>
      </c>
      <c r="AJ15" s="399" t="s">
        <v>41</v>
      </c>
      <c r="AK15" s="396" t="s">
        <v>26</v>
      </c>
      <c r="AL15" s="399">
        <v>1277</v>
      </c>
      <c r="AM15" s="399">
        <v>1277</v>
      </c>
      <c r="AN15" s="399" t="s">
        <v>41</v>
      </c>
      <c r="AO15" s="396" t="s">
        <v>26</v>
      </c>
      <c r="AP15" s="396" t="s">
        <v>26</v>
      </c>
      <c r="AQ15" s="396" t="s">
        <v>26</v>
      </c>
      <c r="AR15" s="396" t="s">
        <v>26</v>
      </c>
      <c r="AS15" s="396" t="s">
        <v>26</v>
      </c>
      <c r="AT15" s="396" t="s">
        <v>26</v>
      </c>
      <c r="AU15" s="396" t="s">
        <v>26</v>
      </c>
      <c r="AV15" s="396" t="s">
        <v>26</v>
      </c>
      <c r="AW15" s="417"/>
    </row>
    <row r="16" s="386" customFormat="true" ht="21" customHeight="true" spans="1:49">
      <c r="A16" s="392"/>
      <c r="B16" s="392"/>
      <c r="C16" s="392"/>
      <c r="D16" s="392"/>
      <c r="E16" s="141" t="s">
        <v>45</v>
      </c>
      <c r="F16" s="139" t="s">
        <v>40</v>
      </c>
      <c r="G16" s="399">
        <v>2863</v>
      </c>
      <c r="H16" s="399" t="s">
        <v>41</v>
      </c>
      <c r="I16" s="396" t="s">
        <v>26</v>
      </c>
      <c r="J16" s="396" t="s">
        <v>26</v>
      </c>
      <c r="K16" s="396" t="s">
        <v>26</v>
      </c>
      <c r="L16" s="396" t="s">
        <v>26</v>
      </c>
      <c r="M16" s="396" t="s">
        <v>26</v>
      </c>
      <c r="N16" s="399">
        <v>80</v>
      </c>
      <c r="O16" s="399">
        <v>931</v>
      </c>
      <c r="P16" s="399" t="s">
        <v>41</v>
      </c>
      <c r="Q16" s="396" t="s">
        <v>26</v>
      </c>
      <c r="R16" s="396">
        <v>0</v>
      </c>
      <c r="S16" s="396">
        <v>0</v>
      </c>
      <c r="T16" s="399" t="s">
        <v>41</v>
      </c>
      <c r="U16" s="396" t="s">
        <v>26</v>
      </c>
      <c r="V16" s="399">
        <v>12</v>
      </c>
      <c r="W16" s="399">
        <v>130</v>
      </c>
      <c r="X16" s="399" t="s">
        <v>41</v>
      </c>
      <c r="Y16" s="396" t="s">
        <v>26</v>
      </c>
      <c r="Z16" s="396">
        <v>46</v>
      </c>
      <c r="AA16" s="396">
        <v>534</v>
      </c>
      <c r="AB16" s="399" t="s">
        <v>42</v>
      </c>
      <c r="AC16" s="396" t="s">
        <v>26</v>
      </c>
      <c r="AD16" s="399">
        <v>48</v>
      </c>
      <c r="AE16" s="399">
        <v>594</v>
      </c>
      <c r="AF16" s="399" t="s">
        <v>41</v>
      </c>
      <c r="AG16" s="396" t="s">
        <v>26</v>
      </c>
      <c r="AH16" s="399">
        <v>50</v>
      </c>
      <c r="AI16" s="399">
        <v>588</v>
      </c>
      <c r="AJ16" s="399" t="s">
        <v>41</v>
      </c>
      <c r="AK16" s="396" t="s">
        <v>26</v>
      </c>
      <c r="AL16" s="399">
        <v>24</v>
      </c>
      <c r="AM16" s="399">
        <v>86</v>
      </c>
      <c r="AN16" s="399" t="s">
        <v>41</v>
      </c>
      <c r="AO16" s="396" t="s">
        <v>26</v>
      </c>
      <c r="AP16" s="396" t="s">
        <v>26</v>
      </c>
      <c r="AQ16" s="396" t="s">
        <v>26</v>
      </c>
      <c r="AR16" s="396" t="s">
        <v>26</v>
      </c>
      <c r="AS16" s="396" t="s">
        <v>26</v>
      </c>
      <c r="AT16" s="396" t="s">
        <v>26</v>
      </c>
      <c r="AU16" s="396" t="s">
        <v>26</v>
      </c>
      <c r="AV16" s="396" t="s">
        <v>26</v>
      </c>
      <c r="AW16" s="417"/>
    </row>
    <row r="17" ht="43" customHeight="true" spans="1:49">
      <c r="A17" s="392"/>
      <c r="B17" s="395">
        <v>5</v>
      </c>
      <c r="C17" s="394" t="s">
        <v>48</v>
      </c>
      <c r="D17" s="394" t="s">
        <v>49</v>
      </c>
      <c r="E17" s="392"/>
      <c r="F17" s="399" t="s">
        <v>40</v>
      </c>
      <c r="G17" s="399">
        <v>40</v>
      </c>
      <c r="H17" s="402">
        <v>1</v>
      </c>
      <c r="I17" s="396" t="s">
        <v>26</v>
      </c>
      <c r="J17" s="396" t="s">
        <v>26</v>
      </c>
      <c r="K17" s="396" t="s">
        <v>26</v>
      </c>
      <c r="L17" s="396" t="s">
        <v>26</v>
      </c>
      <c r="M17" s="396">
        <v>1</v>
      </c>
      <c r="N17" s="396">
        <v>0</v>
      </c>
      <c r="O17" s="396">
        <v>1</v>
      </c>
      <c r="P17" s="415">
        <v>1</v>
      </c>
      <c r="Q17" s="396">
        <v>13</v>
      </c>
      <c r="R17" s="396">
        <v>0</v>
      </c>
      <c r="S17" s="396">
        <v>13</v>
      </c>
      <c r="T17" s="415">
        <v>1</v>
      </c>
      <c r="U17" s="396" t="s">
        <v>26</v>
      </c>
      <c r="V17" s="396" t="s">
        <v>26</v>
      </c>
      <c r="W17" s="396" t="s">
        <v>26</v>
      </c>
      <c r="X17" s="396" t="s">
        <v>26</v>
      </c>
      <c r="Y17" s="396">
        <v>12</v>
      </c>
      <c r="Z17" s="396">
        <v>0</v>
      </c>
      <c r="AA17" s="396">
        <v>12</v>
      </c>
      <c r="AB17" s="415">
        <v>1</v>
      </c>
      <c r="AC17" s="396">
        <v>10</v>
      </c>
      <c r="AD17" s="396">
        <v>0</v>
      </c>
      <c r="AE17" s="396">
        <v>10</v>
      </c>
      <c r="AF17" s="415">
        <v>1</v>
      </c>
      <c r="AG17" s="396" t="s">
        <v>26</v>
      </c>
      <c r="AH17" s="396" t="s">
        <v>26</v>
      </c>
      <c r="AI17" s="396" t="s">
        <v>26</v>
      </c>
      <c r="AJ17" s="396" t="s">
        <v>26</v>
      </c>
      <c r="AK17" s="396">
        <v>4</v>
      </c>
      <c r="AL17" s="396">
        <v>0</v>
      </c>
      <c r="AM17" s="396">
        <v>4</v>
      </c>
      <c r="AN17" s="415">
        <v>1</v>
      </c>
      <c r="AO17" s="396" t="s">
        <v>26</v>
      </c>
      <c r="AP17" s="396" t="s">
        <v>26</v>
      </c>
      <c r="AQ17" s="396" t="s">
        <v>26</v>
      </c>
      <c r="AR17" s="396" t="s">
        <v>26</v>
      </c>
      <c r="AS17" s="396" t="s">
        <v>26</v>
      </c>
      <c r="AT17" s="396" t="s">
        <v>26</v>
      </c>
      <c r="AU17" s="396" t="s">
        <v>26</v>
      </c>
      <c r="AV17" s="396" t="s">
        <v>26</v>
      </c>
      <c r="AW17" s="394"/>
    </row>
    <row r="18" ht="42" customHeight="true" spans="1:49">
      <c r="A18" s="392"/>
      <c r="B18" s="395">
        <v>6</v>
      </c>
      <c r="C18" s="394" t="s">
        <v>50</v>
      </c>
      <c r="D18" s="394" t="s">
        <v>51</v>
      </c>
      <c r="E18" s="392"/>
      <c r="F18" s="399" t="s">
        <v>40</v>
      </c>
      <c r="G18" s="399">
        <v>26</v>
      </c>
      <c r="H18" s="402">
        <v>1</v>
      </c>
      <c r="I18" s="412" t="s">
        <v>26</v>
      </c>
      <c r="J18" s="412" t="s">
        <v>26</v>
      </c>
      <c r="K18" s="412" t="s">
        <v>26</v>
      </c>
      <c r="L18" s="412" t="s">
        <v>26</v>
      </c>
      <c r="M18" s="396">
        <v>2</v>
      </c>
      <c r="N18" s="396">
        <v>0</v>
      </c>
      <c r="O18" s="396">
        <v>2</v>
      </c>
      <c r="P18" s="415">
        <v>1</v>
      </c>
      <c r="Q18" s="396">
        <v>4</v>
      </c>
      <c r="R18" s="396">
        <v>0</v>
      </c>
      <c r="S18" s="396">
        <v>4</v>
      </c>
      <c r="T18" s="415">
        <v>1</v>
      </c>
      <c r="U18" s="396">
        <v>3</v>
      </c>
      <c r="V18" s="396">
        <v>0</v>
      </c>
      <c r="W18" s="396">
        <v>3</v>
      </c>
      <c r="X18" s="403">
        <v>1</v>
      </c>
      <c r="Y18" s="396">
        <v>5</v>
      </c>
      <c r="Z18" s="396">
        <v>0</v>
      </c>
      <c r="AA18" s="396">
        <v>5</v>
      </c>
      <c r="AB18" s="415">
        <v>1</v>
      </c>
      <c r="AC18" s="396">
        <v>4</v>
      </c>
      <c r="AD18" s="396">
        <v>0</v>
      </c>
      <c r="AE18" s="396">
        <v>4</v>
      </c>
      <c r="AF18" s="415">
        <v>1</v>
      </c>
      <c r="AG18" s="396">
        <v>1</v>
      </c>
      <c r="AH18" s="396">
        <v>0</v>
      </c>
      <c r="AI18" s="396">
        <v>1</v>
      </c>
      <c r="AJ18" s="415">
        <v>1</v>
      </c>
      <c r="AK18" s="396">
        <v>7</v>
      </c>
      <c r="AL18" s="396">
        <v>0</v>
      </c>
      <c r="AM18" s="396">
        <v>7</v>
      </c>
      <c r="AN18" s="415">
        <v>1</v>
      </c>
      <c r="AO18" s="396" t="s">
        <v>26</v>
      </c>
      <c r="AP18" s="396" t="s">
        <v>26</v>
      </c>
      <c r="AQ18" s="396" t="s">
        <v>26</v>
      </c>
      <c r="AR18" s="396" t="s">
        <v>26</v>
      </c>
      <c r="AS18" s="396" t="s">
        <v>26</v>
      </c>
      <c r="AT18" s="396" t="s">
        <v>26</v>
      </c>
      <c r="AU18" s="396" t="s">
        <v>26</v>
      </c>
      <c r="AV18" s="396" t="s">
        <v>26</v>
      </c>
      <c r="AW18" s="417"/>
    </row>
    <row r="19" ht="28.5" spans="1:49">
      <c r="A19" s="392"/>
      <c r="B19" s="395">
        <v>7</v>
      </c>
      <c r="C19" s="394" t="s">
        <v>52</v>
      </c>
      <c r="D19" s="394" t="s">
        <v>53</v>
      </c>
      <c r="E19" s="392"/>
      <c r="F19" s="399" t="s">
        <v>25</v>
      </c>
      <c r="G19" s="399">
        <v>5824</v>
      </c>
      <c r="H19" s="399" t="s">
        <v>42</v>
      </c>
      <c r="I19" s="412" t="s">
        <v>26</v>
      </c>
      <c r="J19" s="399">
        <v>95</v>
      </c>
      <c r="K19" s="399">
        <v>896</v>
      </c>
      <c r="L19" s="399" t="s">
        <v>42</v>
      </c>
      <c r="M19" s="412" t="s">
        <v>26</v>
      </c>
      <c r="N19" s="399">
        <v>69</v>
      </c>
      <c r="O19" s="399">
        <v>1206</v>
      </c>
      <c r="P19" s="399" t="s">
        <v>42</v>
      </c>
      <c r="Q19" s="412" t="s">
        <v>26</v>
      </c>
      <c r="R19" s="399">
        <v>46</v>
      </c>
      <c r="S19" s="399">
        <v>666</v>
      </c>
      <c r="T19" s="399" t="s">
        <v>42</v>
      </c>
      <c r="U19" s="412" t="s">
        <v>26</v>
      </c>
      <c r="V19" s="399">
        <v>24</v>
      </c>
      <c r="W19" s="399">
        <v>365</v>
      </c>
      <c r="X19" s="399" t="s">
        <v>42</v>
      </c>
      <c r="Y19" s="412" t="s">
        <v>26</v>
      </c>
      <c r="Z19" s="399">
        <v>81</v>
      </c>
      <c r="AA19" s="399">
        <v>1189</v>
      </c>
      <c r="AB19" s="399" t="s">
        <v>42</v>
      </c>
      <c r="AC19" s="412" t="s">
        <v>26</v>
      </c>
      <c r="AD19" s="399">
        <v>41</v>
      </c>
      <c r="AE19" s="399">
        <v>581</v>
      </c>
      <c r="AF19" s="399" t="s">
        <v>42</v>
      </c>
      <c r="AG19" s="412" t="s">
        <v>26</v>
      </c>
      <c r="AH19" s="399">
        <v>32</v>
      </c>
      <c r="AI19" s="399">
        <v>341</v>
      </c>
      <c r="AJ19" s="399" t="s">
        <v>42</v>
      </c>
      <c r="AK19" s="412" t="s">
        <v>26</v>
      </c>
      <c r="AL19" s="399">
        <v>61</v>
      </c>
      <c r="AM19" s="399">
        <v>580</v>
      </c>
      <c r="AN19" s="399" t="s">
        <v>42</v>
      </c>
      <c r="AO19" s="412" t="s">
        <v>26</v>
      </c>
      <c r="AP19" s="412" t="s">
        <v>26</v>
      </c>
      <c r="AQ19" s="412" t="s">
        <v>26</v>
      </c>
      <c r="AR19" s="412" t="s">
        <v>26</v>
      </c>
      <c r="AS19" s="412" t="s">
        <v>26</v>
      </c>
      <c r="AT19" s="412" t="s">
        <v>26</v>
      </c>
      <c r="AU19" s="412" t="s">
        <v>26</v>
      </c>
      <c r="AV19" s="412" t="s">
        <v>26</v>
      </c>
      <c r="AW19" s="417"/>
    </row>
    <row r="20" ht="50" customHeight="true" spans="1:49">
      <c r="A20" s="392"/>
      <c r="B20" s="395">
        <v>8</v>
      </c>
      <c r="C20" s="394" t="s">
        <v>54</v>
      </c>
      <c r="D20" s="394" t="s">
        <v>55</v>
      </c>
      <c r="E20" s="392"/>
      <c r="F20" s="399" t="s">
        <v>56</v>
      </c>
      <c r="G20" s="399" t="s">
        <v>57</v>
      </c>
      <c r="H20" s="399" t="s">
        <v>42</v>
      </c>
      <c r="I20" s="394" t="s">
        <v>58</v>
      </c>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7" t="s">
        <v>59</v>
      </c>
    </row>
    <row r="21" ht="29" customHeight="true" spans="1:49">
      <c r="A21" s="393" t="s">
        <v>60</v>
      </c>
      <c r="B21" s="395">
        <v>9</v>
      </c>
      <c r="C21" s="394" t="s">
        <v>61</v>
      </c>
      <c r="D21" s="394" t="s">
        <v>62</v>
      </c>
      <c r="E21" s="392"/>
      <c r="F21" s="399" t="s">
        <v>63</v>
      </c>
      <c r="G21" s="399">
        <v>177</v>
      </c>
      <c r="H21" s="401">
        <v>1.6832</v>
      </c>
      <c r="I21" s="396">
        <v>23</v>
      </c>
      <c r="J21" s="396">
        <v>0</v>
      </c>
      <c r="K21" s="396">
        <v>37</v>
      </c>
      <c r="L21" s="404">
        <v>1.6087</v>
      </c>
      <c r="M21" s="396">
        <v>13</v>
      </c>
      <c r="N21" s="396">
        <v>0</v>
      </c>
      <c r="O21" s="396">
        <v>30</v>
      </c>
      <c r="P21" s="404">
        <v>2.3077</v>
      </c>
      <c r="Q21" s="396">
        <v>4</v>
      </c>
      <c r="R21" s="396">
        <v>0</v>
      </c>
      <c r="S21" s="396">
        <v>5</v>
      </c>
      <c r="T21" s="415">
        <v>1.25</v>
      </c>
      <c r="U21" s="396">
        <v>4</v>
      </c>
      <c r="V21" s="396">
        <v>0</v>
      </c>
      <c r="W21" s="396">
        <v>5</v>
      </c>
      <c r="X21" s="415">
        <v>1.25</v>
      </c>
      <c r="Y21" s="396">
        <v>13</v>
      </c>
      <c r="Z21" s="396">
        <v>1</v>
      </c>
      <c r="AA21" s="396">
        <v>30</v>
      </c>
      <c r="AB21" s="404">
        <v>2.3077</v>
      </c>
      <c r="AC21" s="396">
        <v>33</v>
      </c>
      <c r="AD21" s="396">
        <v>0</v>
      </c>
      <c r="AE21" s="396">
        <v>43</v>
      </c>
      <c r="AF21" s="415">
        <v>1.3</v>
      </c>
      <c r="AG21" s="396">
        <v>6</v>
      </c>
      <c r="AH21" s="396">
        <v>0</v>
      </c>
      <c r="AI21" s="396">
        <v>17</v>
      </c>
      <c r="AJ21" s="415">
        <v>2.83</v>
      </c>
      <c r="AK21" s="396">
        <v>5</v>
      </c>
      <c r="AL21" s="396">
        <v>0</v>
      </c>
      <c r="AM21" s="396">
        <v>10</v>
      </c>
      <c r="AN21" s="415">
        <v>2</v>
      </c>
      <c r="AO21" s="396" t="s">
        <v>26</v>
      </c>
      <c r="AP21" s="396" t="s">
        <v>26</v>
      </c>
      <c r="AQ21" s="396" t="s">
        <v>26</v>
      </c>
      <c r="AR21" s="396" t="s">
        <v>26</v>
      </c>
      <c r="AS21" s="396" t="s">
        <v>26</v>
      </c>
      <c r="AT21" s="396" t="s">
        <v>26</v>
      </c>
      <c r="AU21" s="396" t="s">
        <v>26</v>
      </c>
      <c r="AV21" s="396" t="s">
        <v>26</v>
      </c>
      <c r="AW21" s="417" t="s">
        <v>64</v>
      </c>
    </row>
    <row r="22" ht="27" customHeight="true" spans="1:49">
      <c r="A22" s="392"/>
      <c r="B22" s="392"/>
      <c r="C22" s="392"/>
      <c r="D22" s="394" t="s">
        <v>65</v>
      </c>
      <c r="E22" s="392"/>
      <c r="F22" s="399" t="s">
        <v>63</v>
      </c>
      <c r="G22" s="399">
        <v>55</v>
      </c>
      <c r="H22" s="401">
        <v>1.8966</v>
      </c>
      <c r="I22" s="396">
        <v>8</v>
      </c>
      <c r="J22" s="396">
        <v>0</v>
      </c>
      <c r="K22" s="396">
        <v>11</v>
      </c>
      <c r="L22" s="404">
        <v>1.375</v>
      </c>
      <c r="M22" s="396">
        <v>6</v>
      </c>
      <c r="N22" s="396">
        <v>0</v>
      </c>
      <c r="O22" s="396">
        <v>13</v>
      </c>
      <c r="P22" s="404">
        <v>2.1667</v>
      </c>
      <c r="Q22" s="396">
        <v>1</v>
      </c>
      <c r="R22" s="396">
        <v>1</v>
      </c>
      <c r="S22" s="396">
        <v>3</v>
      </c>
      <c r="T22" s="415">
        <v>3</v>
      </c>
      <c r="U22" s="396">
        <v>0</v>
      </c>
      <c r="V22" s="396">
        <v>0</v>
      </c>
      <c r="W22" s="396">
        <v>1</v>
      </c>
      <c r="X22" s="396" t="s">
        <v>26</v>
      </c>
      <c r="Y22" s="396">
        <v>5</v>
      </c>
      <c r="Z22" s="396">
        <v>0</v>
      </c>
      <c r="AA22" s="396">
        <v>15</v>
      </c>
      <c r="AB22" s="415">
        <v>3</v>
      </c>
      <c r="AC22" s="396">
        <v>5</v>
      </c>
      <c r="AD22" s="396">
        <v>0</v>
      </c>
      <c r="AE22" s="396">
        <v>15</v>
      </c>
      <c r="AF22" s="415">
        <v>3</v>
      </c>
      <c r="AG22" s="396">
        <v>3</v>
      </c>
      <c r="AH22" s="396">
        <v>0</v>
      </c>
      <c r="AI22" s="396">
        <v>4</v>
      </c>
      <c r="AJ22" s="415">
        <v>1.33</v>
      </c>
      <c r="AK22" s="396">
        <v>1</v>
      </c>
      <c r="AL22" s="396">
        <v>0</v>
      </c>
      <c r="AM22" s="396">
        <v>2</v>
      </c>
      <c r="AN22" s="415">
        <v>2</v>
      </c>
      <c r="AO22" s="396" t="s">
        <v>26</v>
      </c>
      <c r="AP22" s="396" t="s">
        <v>26</v>
      </c>
      <c r="AQ22" s="396" t="s">
        <v>26</v>
      </c>
      <c r="AR22" s="396" t="s">
        <v>26</v>
      </c>
      <c r="AS22" s="396" t="s">
        <v>26</v>
      </c>
      <c r="AT22" s="396" t="s">
        <v>26</v>
      </c>
      <c r="AU22" s="396" t="s">
        <v>26</v>
      </c>
      <c r="AV22" s="396" t="s">
        <v>26</v>
      </c>
      <c r="AW22" s="413"/>
    </row>
    <row r="23" ht="27" customHeight="true" spans="1:49">
      <c r="A23" s="392"/>
      <c r="B23" s="392"/>
      <c r="C23" s="392"/>
      <c r="D23" s="394" t="s">
        <v>66</v>
      </c>
      <c r="E23" s="392"/>
      <c r="F23" s="399" t="s">
        <v>63</v>
      </c>
      <c r="G23" s="399">
        <v>99</v>
      </c>
      <c r="H23" s="401">
        <v>1.8679</v>
      </c>
      <c r="I23" s="396">
        <v>13</v>
      </c>
      <c r="J23" s="396">
        <v>5</v>
      </c>
      <c r="K23" s="396">
        <v>21</v>
      </c>
      <c r="L23" s="404">
        <v>1.6154</v>
      </c>
      <c r="M23" s="396">
        <v>10</v>
      </c>
      <c r="N23" s="396">
        <v>4</v>
      </c>
      <c r="O23" s="396">
        <v>17</v>
      </c>
      <c r="P23" s="415">
        <v>1.7</v>
      </c>
      <c r="Q23" s="396">
        <v>4</v>
      </c>
      <c r="R23" s="396">
        <v>3</v>
      </c>
      <c r="S23" s="396">
        <v>9</v>
      </c>
      <c r="T23" s="415">
        <v>2.25</v>
      </c>
      <c r="U23" s="396">
        <v>3</v>
      </c>
      <c r="V23" s="396">
        <v>2</v>
      </c>
      <c r="W23" s="396">
        <v>5</v>
      </c>
      <c r="X23" s="404">
        <v>1.6667</v>
      </c>
      <c r="Y23" s="396">
        <v>10</v>
      </c>
      <c r="Z23" s="396">
        <v>1</v>
      </c>
      <c r="AA23" s="396">
        <v>12</v>
      </c>
      <c r="AB23" s="415">
        <v>1.2</v>
      </c>
      <c r="AC23" s="396">
        <v>5</v>
      </c>
      <c r="AD23" s="396">
        <v>4</v>
      </c>
      <c r="AE23" s="396">
        <v>14</v>
      </c>
      <c r="AF23" s="415">
        <v>2.8</v>
      </c>
      <c r="AG23" s="396">
        <v>2</v>
      </c>
      <c r="AH23" s="396">
        <v>0</v>
      </c>
      <c r="AI23" s="396">
        <v>10</v>
      </c>
      <c r="AJ23" s="415">
        <v>5</v>
      </c>
      <c r="AK23" s="396">
        <v>6</v>
      </c>
      <c r="AL23" s="396">
        <v>1</v>
      </c>
      <c r="AM23" s="396">
        <v>11</v>
      </c>
      <c r="AN23" s="404">
        <v>1.8333</v>
      </c>
      <c r="AO23" s="396" t="s">
        <v>26</v>
      </c>
      <c r="AP23" s="396" t="s">
        <v>26</v>
      </c>
      <c r="AQ23" s="396" t="s">
        <v>26</v>
      </c>
      <c r="AR23" s="396" t="s">
        <v>26</v>
      </c>
      <c r="AS23" s="396" t="s">
        <v>26</v>
      </c>
      <c r="AT23" s="396" t="s">
        <v>26</v>
      </c>
      <c r="AU23" s="396" t="s">
        <v>26</v>
      </c>
      <c r="AV23" s="396" t="s">
        <v>26</v>
      </c>
      <c r="AW23" s="413"/>
    </row>
    <row r="24" ht="49" customHeight="true" spans="1:49">
      <c r="A24" s="392"/>
      <c r="B24" s="395">
        <v>10</v>
      </c>
      <c r="C24" s="399" t="s">
        <v>67</v>
      </c>
      <c r="D24" s="394" t="s">
        <v>68</v>
      </c>
      <c r="E24" s="392"/>
      <c r="F24" s="399" t="s">
        <v>69</v>
      </c>
      <c r="G24" s="399">
        <v>349</v>
      </c>
      <c r="H24" s="405">
        <v>1.242</v>
      </c>
      <c r="I24" s="412" t="s">
        <v>26</v>
      </c>
      <c r="J24" s="412" t="s">
        <v>26</v>
      </c>
      <c r="K24" s="412" t="s">
        <v>26</v>
      </c>
      <c r="L24" s="412" t="s">
        <v>26</v>
      </c>
      <c r="M24" s="396">
        <v>63</v>
      </c>
      <c r="N24" s="396">
        <v>0</v>
      </c>
      <c r="O24" s="396">
        <v>78</v>
      </c>
      <c r="P24" s="404">
        <v>1.2381</v>
      </c>
      <c r="Q24" s="396">
        <v>23</v>
      </c>
      <c r="R24" s="396">
        <v>0</v>
      </c>
      <c r="S24" s="396">
        <v>24</v>
      </c>
      <c r="T24" s="404">
        <v>1.0435</v>
      </c>
      <c r="U24" s="396">
        <v>15</v>
      </c>
      <c r="V24" s="396">
        <v>0</v>
      </c>
      <c r="W24" s="396">
        <v>20</v>
      </c>
      <c r="X24" s="404">
        <v>1.3333</v>
      </c>
      <c r="Y24" s="396">
        <v>75</v>
      </c>
      <c r="Z24" s="396">
        <v>0</v>
      </c>
      <c r="AA24" s="396">
        <v>99</v>
      </c>
      <c r="AB24" s="415">
        <v>1.32</v>
      </c>
      <c r="AC24" s="396">
        <v>61</v>
      </c>
      <c r="AD24" s="396">
        <v>0</v>
      </c>
      <c r="AE24" s="396">
        <v>68</v>
      </c>
      <c r="AF24" s="404">
        <v>1.1148</v>
      </c>
      <c r="AG24" s="396">
        <v>15</v>
      </c>
      <c r="AH24" s="396">
        <v>0</v>
      </c>
      <c r="AI24" s="396">
        <v>17</v>
      </c>
      <c r="AJ24" s="404">
        <v>1.1333</v>
      </c>
      <c r="AK24" s="396">
        <v>29</v>
      </c>
      <c r="AL24" s="396">
        <v>0</v>
      </c>
      <c r="AM24" s="396">
        <v>43</v>
      </c>
      <c r="AN24" s="404">
        <v>1.4828</v>
      </c>
      <c r="AO24" s="396" t="s">
        <v>26</v>
      </c>
      <c r="AP24" s="396" t="s">
        <v>26</v>
      </c>
      <c r="AQ24" s="396" t="s">
        <v>26</v>
      </c>
      <c r="AR24" s="396" t="s">
        <v>26</v>
      </c>
      <c r="AS24" s="396" t="s">
        <v>26</v>
      </c>
      <c r="AT24" s="396" t="s">
        <v>26</v>
      </c>
      <c r="AU24" s="396" t="s">
        <v>26</v>
      </c>
      <c r="AV24" s="396" t="s">
        <v>26</v>
      </c>
      <c r="AW24" s="417"/>
    </row>
    <row r="25" ht="26" customHeight="true" spans="1:49">
      <c r="A25" s="392"/>
      <c r="B25" s="392"/>
      <c r="C25" s="392"/>
      <c r="D25" s="394" t="s">
        <v>70</v>
      </c>
      <c r="E25" s="392"/>
      <c r="F25" s="399" t="s">
        <v>69</v>
      </c>
      <c r="G25" s="399">
        <v>76</v>
      </c>
      <c r="H25" s="401">
        <v>4.2222</v>
      </c>
      <c r="I25" s="412" t="s">
        <v>26</v>
      </c>
      <c r="J25" s="412" t="s">
        <v>26</v>
      </c>
      <c r="K25" s="412" t="s">
        <v>26</v>
      </c>
      <c r="L25" s="412" t="s">
        <v>26</v>
      </c>
      <c r="M25" s="396">
        <v>3</v>
      </c>
      <c r="N25" s="396">
        <v>0</v>
      </c>
      <c r="O25" s="396">
        <v>10</v>
      </c>
      <c r="P25" s="404">
        <v>3.3333</v>
      </c>
      <c r="Q25" s="396">
        <v>2</v>
      </c>
      <c r="R25" s="396">
        <v>0</v>
      </c>
      <c r="S25" s="396">
        <v>5</v>
      </c>
      <c r="T25" s="415">
        <v>2.5</v>
      </c>
      <c r="U25" s="396">
        <v>1</v>
      </c>
      <c r="V25" s="396">
        <v>0</v>
      </c>
      <c r="W25" s="396">
        <v>2</v>
      </c>
      <c r="X25" s="415">
        <v>2</v>
      </c>
      <c r="Y25" s="396">
        <v>6</v>
      </c>
      <c r="Z25" s="396">
        <v>0</v>
      </c>
      <c r="AA25" s="396">
        <v>19</v>
      </c>
      <c r="AB25" s="404">
        <v>3.1667</v>
      </c>
      <c r="AC25" s="396">
        <v>3</v>
      </c>
      <c r="AD25" s="396">
        <v>0</v>
      </c>
      <c r="AE25" s="396">
        <v>24</v>
      </c>
      <c r="AF25" s="415">
        <v>8</v>
      </c>
      <c r="AG25" s="396">
        <v>1</v>
      </c>
      <c r="AH25" s="396">
        <v>0</v>
      </c>
      <c r="AI25" s="396">
        <v>6</v>
      </c>
      <c r="AJ25" s="415">
        <v>6</v>
      </c>
      <c r="AK25" s="396">
        <v>2</v>
      </c>
      <c r="AL25" s="396">
        <v>0</v>
      </c>
      <c r="AM25" s="396">
        <v>10</v>
      </c>
      <c r="AN25" s="415">
        <v>5</v>
      </c>
      <c r="AO25" s="396" t="s">
        <v>26</v>
      </c>
      <c r="AP25" s="396" t="s">
        <v>26</v>
      </c>
      <c r="AQ25" s="396" t="s">
        <v>26</v>
      </c>
      <c r="AR25" s="396" t="s">
        <v>26</v>
      </c>
      <c r="AS25" s="396" t="s">
        <v>26</v>
      </c>
      <c r="AT25" s="396" t="s">
        <v>26</v>
      </c>
      <c r="AU25" s="396" t="s">
        <v>26</v>
      </c>
      <c r="AV25" s="396" t="s">
        <v>26</v>
      </c>
      <c r="AW25" s="417"/>
    </row>
    <row r="26" ht="27" customHeight="true" spans="1:49">
      <c r="A26" s="392"/>
      <c r="B26" s="392"/>
      <c r="C26" s="392"/>
      <c r="D26" s="394" t="s">
        <v>71</v>
      </c>
      <c r="E26" s="392"/>
      <c r="F26" s="399" t="s">
        <v>69</v>
      </c>
      <c r="G26" s="399">
        <v>36</v>
      </c>
      <c r="H26" s="402">
        <v>2.4</v>
      </c>
      <c r="I26" s="412" t="s">
        <v>26</v>
      </c>
      <c r="J26" s="412" t="s">
        <v>26</v>
      </c>
      <c r="K26" s="412" t="s">
        <v>26</v>
      </c>
      <c r="L26" s="412" t="s">
        <v>26</v>
      </c>
      <c r="M26" s="396">
        <v>2</v>
      </c>
      <c r="N26" s="396">
        <v>0</v>
      </c>
      <c r="O26" s="396">
        <v>5</v>
      </c>
      <c r="P26" s="415">
        <v>2.5</v>
      </c>
      <c r="Q26" s="396">
        <v>2</v>
      </c>
      <c r="R26" s="396">
        <v>0</v>
      </c>
      <c r="S26" s="396">
        <v>3</v>
      </c>
      <c r="T26" s="415">
        <v>1.5</v>
      </c>
      <c r="U26" s="396">
        <v>1</v>
      </c>
      <c r="V26" s="396">
        <v>0</v>
      </c>
      <c r="W26" s="396">
        <v>2</v>
      </c>
      <c r="X26" s="415">
        <v>2</v>
      </c>
      <c r="Y26" s="396">
        <v>4</v>
      </c>
      <c r="Z26" s="396">
        <v>0</v>
      </c>
      <c r="AA26" s="396">
        <v>14</v>
      </c>
      <c r="AB26" s="415">
        <v>3.5</v>
      </c>
      <c r="AC26" s="396">
        <v>3</v>
      </c>
      <c r="AD26" s="396">
        <v>0</v>
      </c>
      <c r="AE26" s="396">
        <v>7</v>
      </c>
      <c r="AF26" s="404">
        <v>2.3333</v>
      </c>
      <c r="AG26" s="396">
        <v>1</v>
      </c>
      <c r="AH26" s="396">
        <v>0</v>
      </c>
      <c r="AI26" s="396">
        <v>1</v>
      </c>
      <c r="AJ26" s="415">
        <v>1</v>
      </c>
      <c r="AK26" s="396">
        <v>2</v>
      </c>
      <c r="AL26" s="396">
        <v>0</v>
      </c>
      <c r="AM26" s="396">
        <v>4</v>
      </c>
      <c r="AN26" s="415">
        <v>2</v>
      </c>
      <c r="AO26" s="396" t="s">
        <v>26</v>
      </c>
      <c r="AP26" s="396" t="s">
        <v>26</v>
      </c>
      <c r="AQ26" s="396" t="s">
        <v>26</v>
      </c>
      <c r="AR26" s="396" t="s">
        <v>26</v>
      </c>
      <c r="AS26" s="396" t="s">
        <v>26</v>
      </c>
      <c r="AT26" s="396" t="s">
        <v>26</v>
      </c>
      <c r="AU26" s="396" t="s">
        <v>26</v>
      </c>
      <c r="AV26" s="396" t="s">
        <v>26</v>
      </c>
      <c r="AW26" s="417"/>
    </row>
    <row r="27" ht="46" customHeight="true" spans="1:49">
      <c r="A27" s="392"/>
      <c r="B27" s="392"/>
      <c r="C27" s="392"/>
      <c r="D27" s="394" t="s">
        <v>72</v>
      </c>
      <c r="E27" s="392"/>
      <c r="F27" s="399" t="s">
        <v>69</v>
      </c>
      <c r="G27" s="399">
        <v>1332</v>
      </c>
      <c r="H27" s="401">
        <v>1.3455</v>
      </c>
      <c r="I27" s="412" t="s">
        <v>26</v>
      </c>
      <c r="J27" s="412" t="s">
        <v>26</v>
      </c>
      <c r="K27" s="412" t="s">
        <v>26</v>
      </c>
      <c r="L27" s="412" t="s">
        <v>26</v>
      </c>
      <c r="M27" s="396">
        <v>48</v>
      </c>
      <c r="N27" s="396">
        <v>5</v>
      </c>
      <c r="O27" s="396">
        <v>73</v>
      </c>
      <c r="P27" s="404">
        <v>1.5208</v>
      </c>
      <c r="Q27" s="396">
        <v>130</v>
      </c>
      <c r="R27" s="396">
        <v>4</v>
      </c>
      <c r="S27" s="396">
        <v>164</v>
      </c>
      <c r="T27" s="404">
        <v>1.2615</v>
      </c>
      <c r="U27" s="396">
        <v>55</v>
      </c>
      <c r="V27" s="396">
        <v>0</v>
      </c>
      <c r="W27" s="396">
        <v>120</v>
      </c>
      <c r="X27" s="404">
        <v>2.1818</v>
      </c>
      <c r="Y27" s="396">
        <v>230</v>
      </c>
      <c r="Z27" s="396">
        <v>0</v>
      </c>
      <c r="AA27" s="396">
        <v>345</v>
      </c>
      <c r="AB27" s="415">
        <v>1.5</v>
      </c>
      <c r="AC27" s="396">
        <v>152</v>
      </c>
      <c r="AD27" s="396">
        <v>0</v>
      </c>
      <c r="AE27" s="396">
        <v>184</v>
      </c>
      <c r="AF27" s="404">
        <v>1.2105</v>
      </c>
      <c r="AG27" s="396">
        <v>75</v>
      </c>
      <c r="AH27" s="396">
        <v>1</v>
      </c>
      <c r="AI27" s="396">
        <v>132</v>
      </c>
      <c r="AJ27" s="415">
        <v>1.76</v>
      </c>
      <c r="AK27" s="396">
        <v>300</v>
      </c>
      <c r="AL27" s="396">
        <v>0</v>
      </c>
      <c r="AM27" s="396">
        <v>314</v>
      </c>
      <c r="AN27" s="404">
        <v>1.0467</v>
      </c>
      <c r="AO27" s="396" t="s">
        <v>26</v>
      </c>
      <c r="AP27" s="396" t="s">
        <v>26</v>
      </c>
      <c r="AQ27" s="396" t="s">
        <v>26</v>
      </c>
      <c r="AR27" s="396" t="s">
        <v>26</v>
      </c>
      <c r="AS27" s="396" t="s">
        <v>26</v>
      </c>
      <c r="AT27" s="396" t="s">
        <v>26</v>
      </c>
      <c r="AU27" s="396" t="s">
        <v>26</v>
      </c>
      <c r="AV27" s="396" t="s">
        <v>26</v>
      </c>
      <c r="AW27" s="417"/>
    </row>
    <row r="28" ht="28" customHeight="true" spans="1:49">
      <c r="A28" s="392"/>
      <c r="B28" s="392"/>
      <c r="C28" s="392"/>
      <c r="D28" s="394" t="s">
        <v>73</v>
      </c>
      <c r="E28" s="392"/>
      <c r="F28" s="399" t="s">
        <v>69</v>
      </c>
      <c r="G28" s="399">
        <v>2478</v>
      </c>
      <c r="H28" s="401">
        <v>1.1393</v>
      </c>
      <c r="I28" s="412" t="s">
        <v>26</v>
      </c>
      <c r="J28" s="412" t="s">
        <v>26</v>
      </c>
      <c r="K28" s="412" t="s">
        <v>26</v>
      </c>
      <c r="L28" s="412" t="s">
        <v>26</v>
      </c>
      <c r="M28" s="396">
        <v>290</v>
      </c>
      <c r="N28" s="396">
        <v>0</v>
      </c>
      <c r="O28" s="396">
        <v>302</v>
      </c>
      <c r="P28" s="404">
        <v>1.0414</v>
      </c>
      <c r="Q28" s="396">
        <v>237</v>
      </c>
      <c r="R28" s="396">
        <v>0</v>
      </c>
      <c r="S28" s="396">
        <v>239</v>
      </c>
      <c r="T28" s="404">
        <v>1.0084</v>
      </c>
      <c r="U28" s="396">
        <v>148</v>
      </c>
      <c r="V28" s="396">
        <v>0</v>
      </c>
      <c r="W28" s="396">
        <v>151</v>
      </c>
      <c r="X28" s="404">
        <v>1.0203</v>
      </c>
      <c r="Y28" s="396">
        <v>613</v>
      </c>
      <c r="Z28" s="396">
        <v>0</v>
      </c>
      <c r="AA28" s="396">
        <v>831</v>
      </c>
      <c r="AB28" s="404">
        <v>1.3556</v>
      </c>
      <c r="AC28" s="396">
        <v>412</v>
      </c>
      <c r="AD28" s="396">
        <v>0</v>
      </c>
      <c r="AE28" s="396">
        <v>462</v>
      </c>
      <c r="AF28" s="404">
        <v>1.1214</v>
      </c>
      <c r="AG28" s="396">
        <v>184</v>
      </c>
      <c r="AH28" s="396">
        <v>0</v>
      </c>
      <c r="AI28" s="396">
        <v>184</v>
      </c>
      <c r="AJ28" s="415">
        <v>1</v>
      </c>
      <c r="AK28" s="396">
        <v>291</v>
      </c>
      <c r="AL28" s="396">
        <v>0</v>
      </c>
      <c r="AM28" s="396">
        <v>309</v>
      </c>
      <c r="AN28" s="404">
        <v>1.0619</v>
      </c>
      <c r="AO28" s="396" t="s">
        <v>26</v>
      </c>
      <c r="AP28" s="396" t="s">
        <v>26</v>
      </c>
      <c r="AQ28" s="396" t="s">
        <v>26</v>
      </c>
      <c r="AR28" s="396" t="s">
        <v>26</v>
      </c>
      <c r="AS28" s="396" t="s">
        <v>26</v>
      </c>
      <c r="AT28" s="396" t="s">
        <v>26</v>
      </c>
      <c r="AU28" s="396" t="s">
        <v>26</v>
      </c>
      <c r="AV28" s="396" t="s">
        <v>26</v>
      </c>
      <c r="AW28" s="417"/>
    </row>
    <row r="29" ht="33" customHeight="true" spans="1:49">
      <c r="A29" s="392"/>
      <c r="B29" s="395">
        <v>11</v>
      </c>
      <c r="C29" s="394" t="s">
        <v>74</v>
      </c>
      <c r="D29" s="394" t="s">
        <v>75</v>
      </c>
      <c r="E29" s="392"/>
      <c r="F29" s="399" t="s">
        <v>69</v>
      </c>
      <c r="G29" s="399">
        <v>325</v>
      </c>
      <c r="H29" s="402">
        <v>1</v>
      </c>
      <c r="I29" s="412" t="s">
        <v>26</v>
      </c>
      <c r="J29" s="412" t="s">
        <v>26</v>
      </c>
      <c r="K29" s="412" t="s">
        <v>26</v>
      </c>
      <c r="L29" s="412" t="s">
        <v>26</v>
      </c>
      <c r="M29" s="396">
        <v>30</v>
      </c>
      <c r="N29" s="396">
        <v>0</v>
      </c>
      <c r="O29" s="396">
        <v>30</v>
      </c>
      <c r="P29" s="415">
        <v>1</v>
      </c>
      <c r="Q29" s="396">
        <v>40</v>
      </c>
      <c r="R29" s="396">
        <v>0</v>
      </c>
      <c r="S29" s="396">
        <v>40</v>
      </c>
      <c r="T29" s="415">
        <v>1</v>
      </c>
      <c r="U29" s="396">
        <v>25</v>
      </c>
      <c r="V29" s="396">
        <v>0</v>
      </c>
      <c r="W29" s="396">
        <v>25</v>
      </c>
      <c r="X29" s="415">
        <v>1</v>
      </c>
      <c r="Y29" s="396">
        <v>100</v>
      </c>
      <c r="Z29" s="396">
        <v>0</v>
      </c>
      <c r="AA29" s="396">
        <v>100</v>
      </c>
      <c r="AB29" s="415">
        <v>1</v>
      </c>
      <c r="AC29" s="396">
        <v>60</v>
      </c>
      <c r="AD29" s="396">
        <v>0</v>
      </c>
      <c r="AE29" s="396">
        <v>60</v>
      </c>
      <c r="AF29" s="415">
        <v>1</v>
      </c>
      <c r="AG29" s="396">
        <v>30</v>
      </c>
      <c r="AH29" s="396">
        <v>0</v>
      </c>
      <c r="AI29" s="396">
        <v>30</v>
      </c>
      <c r="AJ29" s="415">
        <v>1</v>
      </c>
      <c r="AK29" s="396">
        <v>40</v>
      </c>
      <c r="AL29" s="396">
        <v>0</v>
      </c>
      <c r="AM29" s="396">
        <v>40</v>
      </c>
      <c r="AN29" s="415">
        <v>1</v>
      </c>
      <c r="AO29" s="396" t="s">
        <v>26</v>
      </c>
      <c r="AP29" s="396" t="s">
        <v>26</v>
      </c>
      <c r="AQ29" s="396" t="s">
        <v>26</v>
      </c>
      <c r="AR29" s="396" t="s">
        <v>26</v>
      </c>
      <c r="AS29" s="396" t="s">
        <v>26</v>
      </c>
      <c r="AT29" s="396" t="s">
        <v>26</v>
      </c>
      <c r="AU29" s="396" t="s">
        <v>26</v>
      </c>
      <c r="AV29" s="396" t="s">
        <v>26</v>
      </c>
      <c r="AW29" s="417"/>
    </row>
    <row r="30" ht="37" customHeight="true" spans="1:49">
      <c r="A30" s="392"/>
      <c r="B30" s="392"/>
      <c r="C30" s="392"/>
      <c r="D30" s="394" t="s">
        <v>76</v>
      </c>
      <c r="E30" s="392"/>
      <c r="F30" s="399" t="s">
        <v>69</v>
      </c>
      <c r="G30" s="399">
        <v>339</v>
      </c>
      <c r="H30" s="401">
        <v>1.3191</v>
      </c>
      <c r="I30" s="412" t="s">
        <v>26</v>
      </c>
      <c r="J30" s="412" t="s">
        <v>26</v>
      </c>
      <c r="K30" s="412" t="s">
        <v>26</v>
      </c>
      <c r="L30" s="412" t="s">
        <v>26</v>
      </c>
      <c r="M30" s="396">
        <v>32</v>
      </c>
      <c r="N30" s="396">
        <v>0</v>
      </c>
      <c r="O30" s="396">
        <v>34</v>
      </c>
      <c r="P30" s="404">
        <v>1.0625</v>
      </c>
      <c r="Q30" s="396">
        <v>70</v>
      </c>
      <c r="R30" s="396">
        <v>0</v>
      </c>
      <c r="S30" s="396">
        <v>75</v>
      </c>
      <c r="T30" s="404">
        <v>1.0714</v>
      </c>
      <c r="U30" s="396">
        <v>13</v>
      </c>
      <c r="V30" s="396">
        <v>0</v>
      </c>
      <c r="W30" s="396">
        <v>21</v>
      </c>
      <c r="X30" s="404">
        <v>1.6154</v>
      </c>
      <c r="Y30" s="396">
        <v>29</v>
      </c>
      <c r="Z30" s="396">
        <v>0</v>
      </c>
      <c r="AA30" s="396">
        <v>59</v>
      </c>
      <c r="AB30" s="404">
        <v>2.0345</v>
      </c>
      <c r="AC30" s="396">
        <v>40</v>
      </c>
      <c r="AD30" s="396">
        <v>0</v>
      </c>
      <c r="AE30" s="396">
        <v>60</v>
      </c>
      <c r="AF30" s="415">
        <v>1.5</v>
      </c>
      <c r="AG30" s="396">
        <v>11</v>
      </c>
      <c r="AH30" s="396">
        <v>0</v>
      </c>
      <c r="AI30" s="396">
        <v>11</v>
      </c>
      <c r="AJ30" s="415">
        <v>1</v>
      </c>
      <c r="AK30" s="396">
        <v>62</v>
      </c>
      <c r="AL30" s="396">
        <v>0</v>
      </c>
      <c r="AM30" s="396">
        <v>79</v>
      </c>
      <c r="AN30" s="404">
        <v>1.2742</v>
      </c>
      <c r="AO30" s="396" t="s">
        <v>26</v>
      </c>
      <c r="AP30" s="396" t="s">
        <v>26</v>
      </c>
      <c r="AQ30" s="396" t="s">
        <v>26</v>
      </c>
      <c r="AR30" s="396" t="s">
        <v>26</v>
      </c>
      <c r="AS30" s="396" t="s">
        <v>26</v>
      </c>
      <c r="AT30" s="396" t="s">
        <v>26</v>
      </c>
      <c r="AU30" s="396" t="s">
        <v>26</v>
      </c>
      <c r="AV30" s="396" t="s">
        <v>26</v>
      </c>
      <c r="AW30" s="417"/>
    </row>
    <row r="31" ht="35" customHeight="true" spans="1:49">
      <c r="A31" s="392"/>
      <c r="B31" s="395">
        <v>12</v>
      </c>
      <c r="C31" s="394" t="s">
        <v>77</v>
      </c>
      <c r="D31" s="394" t="s">
        <v>78</v>
      </c>
      <c r="E31" s="392"/>
      <c r="F31" s="399" t="s">
        <v>69</v>
      </c>
      <c r="G31" s="399">
        <v>167</v>
      </c>
      <c r="H31" s="401">
        <v>1.0438</v>
      </c>
      <c r="I31" s="412" t="s">
        <v>26</v>
      </c>
      <c r="J31" s="412" t="s">
        <v>26</v>
      </c>
      <c r="K31" s="412" t="s">
        <v>26</v>
      </c>
      <c r="L31" s="412" t="s">
        <v>26</v>
      </c>
      <c r="M31" s="396">
        <v>30</v>
      </c>
      <c r="N31" s="396">
        <v>0</v>
      </c>
      <c r="O31" s="396">
        <v>30</v>
      </c>
      <c r="P31" s="415">
        <v>1</v>
      </c>
      <c r="Q31" s="396">
        <v>10</v>
      </c>
      <c r="R31" s="396">
        <v>0</v>
      </c>
      <c r="S31" s="396">
        <v>11</v>
      </c>
      <c r="T31" s="415">
        <v>1.1</v>
      </c>
      <c r="U31" s="396">
        <v>22</v>
      </c>
      <c r="V31" s="396">
        <v>0</v>
      </c>
      <c r="W31" s="396">
        <v>28</v>
      </c>
      <c r="X31" s="404">
        <v>1.2727</v>
      </c>
      <c r="Y31" s="396">
        <v>40</v>
      </c>
      <c r="Z31" s="396">
        <v>0</v>
      </c>
      <c r="AA31" s="396">
        <v>40</v>
      </c>
      <c r="AB31" s="415">
        <v>1</v>
      </c>
      <c r="AC31" s="396">
        <v>16</v>
      </c>
      <c r="AD31" s="396">
        <v>0</v>
      </c>
      <c r="AE31" s="396">
        <v>16</v>
      </c>
      <c r="AF31" s="415">
        <v>1</v>
      </c>
      <c r="AG31" s="396">
        <v>15</v>
      </c>
      <c r="AH31" s="396">
        <v>0</v>
      </c>
      <c r="AI31" s="396">
        <v>15</v>
      </c>
      <c r="AJ31" s="415">
        <v>1</v>
      </c>
      <c r="AK31" s="396">
        <v>27</v>
      </c>
      <c r="AL31" s="396">
        <v>0</v>
      </c>
      <c r="AM31" s="396">
        <v>27</v>
      </c>
      <c r="AN31" s="415">
        <v>1</v>
      </c>
      <c r="AO31" s="396" t="s">
        <v>26</v>
      </c>
      <c r="AP31" s="396" t="s">
        <v>26</v>
      </c>
      <c r="AQ31" s="396" t="s">
        <v>26</v>
      </c>
      <c r="AR31" s="396" t="s">
        <v>26</v>
      </c>
      <c r="AS31" s="396" t="s">
        <v>26</v>
      </c>
      <c r="AT31" s="396" t="s">
        <v>26</v>
      </c>
      <c r="AU31" s="396" t="s">
        <v>26</v>
      </c>
      <c r="AV31" s="396" t="s">
        <v>26</v>
      </c>
      <c r="AW31" s="417"/>
    </row>
    <row r="32" ht="35" customHeight="true" spans="1:49">
      <c r="A32" s="392"/>
      <c r="B32" s="395">
        <v>13</v>
      </c>
      <c r="C32" s="394" t="s">
        <v>79</v>
      </c>
      <c r="D32" s="394" t="s">
        <v>80</v>
      </c>
      <c r="E32" s="392"/>
      <c r="F32" s="399" t="s">
        <v>40</v>
      </c>
      <c r="G32" s="399">
        <v>898</v>
      </c>
      <c r="H32" s="402">
        <v>1</v>
      </c>
      <c r="I32" s="412" t="s">
        <v>26</v>
      </c>
      <c r="J32" s="412" t="s">
        <v>26</v>
      </c>
      <c r="K32" s="412" t="s">
        <v>26</v>
      </c>
      <c r="L32" s="412" t="s">
        <v>26</v>
      </c>
      <c r="M32" s="399">
        <v>109</v>
      </c>
      <c r="N32" s="399">
        <v>0</v>
      </c>
      <c r="O32" s="396">
        <v>109</v>
      </c>
      <c r="P32" s="415">
        <v>1</v>
      </c>
      <c r="Q32" s="399">
        <v>150</v>
      </c>
      <c r="R32" s="399">
        <v>0</v>
      </c>
      <c r="S32" s="396">
        <v>150</v>
      </c>
      <c r="T32" s="415">
        <v>1</v>
      </c>
      <c r="U32" s="399">
        <v>80</v>
      </c>
      <c r="V32" s="399">
        <v>0</v>
      </c>
      <c r="W32" s="396">
        <v>80</v>
      </c>
      <c r="X32" s="415">
        <v>1</v>
      </c>
      <c r="Y32" s="399">
        <v>260</v>
      </c>
      <c r="Z32" s="399">
        <v>0</v>
      </c>
      <c r="AA32" s="396">
        <v>260</v>
      </c>
      <c r="AB32" s="415">
        <v>1</v>
      </c>
      <c r="AC32" s="399">
        <v>160</v>
      </c>
      <c r="AD32" s="399">
        <v>0</v>
      </c>
      <c r="AE32" s="396">
        <v>160</v>
      </c>
      <c r="AF32" s="415">
        <v>1</v>
      </c>
      <c r="AG32" s="399">
        <v>39</v>
      </c>
      <c r="AH32" s="399">
        <v>0</v>
      </c>
      <c r="AI32" s="396">
        <v>39</v>
      </c>
      <c r="AJ32" s="415">
        <v>1</v>
      </c>
      <c r="AK32" s="399">
        <v>100</v>
      </c>
      <c r="AL32" s="399">
        <v>0</v>
      </c>
      <c r="AM32" s="399">
        <v>100</v>
      </c>
      <c r="AN32" s="415">
        <v>1</v>
      </c>
      <c r="AO32" s="399" t="s">
        <v>26</v>
      </c>
      <c r="AP32" s="399" t="s">
        <v>26</v>
      </c>
      <c r="AQ32" s="399" t="s">
        <v>26</v>
      </c>
      <c r="AR32" s="399" t="s">
        <v>26</v>
      </c>
      <c r="AS32" s="399" t="s">
        <v>26</v>
      </c>
      <c r="AT32" s="399" t="s">
        <v>26</v>
      </c>
      <c r="AU32" s="399" t="s">
        <v>26</v>
      </c>
      <c r="AV32" s="399" t="s">
        <v>26</v>
      </c>
      <c r="AW32" s="417"/>
    </row>
    <row r="33" ht="35" customHeight="true" spans="1:49">
      <c r="A33" s="392"/>
      <c r="B33" s="392"/>
      <c r="C33" s="392"/>
      <c r="D33" s="394" t="s">
        <v>81</v>
      </c>
      <c r="E33" s="392"/>
      <c r="F33" s="399" t="s">
        <v>40</v>
      </c>
      <c r="G33" s="399">
        <v>3</v>
      </c>
      <c r="H33" s="402">
        <v>1</v>
      </c>
      <c r="I33" s="412" t="s">
        <v>26</v>
      </c>
      <c r="J33" s="412" t="s">
        <v>26</v>
      </c>
      <c r="K33" s="412" t="s">
        <v>26</v>
      </c>
      <c r="L33" s="412" t="s">
        <v>26</v>
      </c>
      <c r="M33" s="396" t="s">
        <v>26</v>
      </c>
      <c r="N33" s="396" t="s">
        <v>26</v>
      </c>
      <c r="O33" s="396" t="s">
        <v>26</v>
      </c>
      <c r="P33" s="396" t="s">
        <v>26</v>
      </c>
      <c r="Q33" s="396" t="s">
        <v>26</v>
      </c>
      <c r="R33" s="396" t="s">
        <v>26</v>
      </c>
      <c r="S33" s="396" t="s">
        <v>26</v>
      </c>
      <c r="T33" s="396" t="s">
        <v>26</v>
      </c>
      <c r="U33" s="399">
        <v>1</v>
      </c>
      <c r="V33" s="399">
        <v>0</v>
      </c>
      <c r="W33" s="399">
        <v>1</v>
      </c>
      <c r="X33" s="415">
        <v>1</v>
      </c>
      <c r="Y33" s="399">
        <v>1</v>
      </c>
      <c r="Z33" s="399">
        <v>0</v>
      </c>
      <c r="AA33" s="399">
        <v>1</v>
      </c>
      <c r="AB33" s="415">
        <v>1</v>
      </c>
      <c r="AC33" s="399">
        <v>1</v>
      </c>
      <c r="AD33" s="399">
        <v>0</v>
      </c>
      <c r="AE33" s="399">
        <v>1</v>
      </c>
      <c r="AF33" s="415">
        <v>1</v>
      </c>
      <c r="AG33" s="396" t="s">
        <v>26</v>
      </c>
      <c r="AH33" s="396" t="s">
        <v>26</v>
      </c>
      <c r="AI33" s="396" t="s">
        <v>26</v>
      </c>
      <c r="AJ33" s="396" t="s">
        <v>26</v>
      </c>
      <c r="AK33" s="396" t="s">
        <v>26</v>
      </c>
      <c r="AL33" s="396" t="s">
        <v>26</v>
      </c>
      <c r="AM33" s="396" t="s">
        <v>26</v>
      </c>
      <c r="AN33" s="396" t="s">
        <v>26</v>
      </c>
      <c r="AO33" s="396" t="s">
        <v>26</v>
      </c>
      <c r="AP33" s="396" t="s">
        <v>26</v>
      </c>
      <c r="AQ33" s="396" t="s">
        <v>26</v>
      </c>
      <c r="AR33" s="396" t="s">
        <v>26</v>
      </c>
      <c r="AS33" s="396" t="s">
        <v>26</v>
      </c>
      <c r="AT33" s="396" t="s">
        <v>26</v>
      </c>
      <c r="AU33" s="396" t="s">
        <v>26</v>
      </c>
      <c r="AV33" s="396" t="s">
        <v>26</v>
      </c>
      <c r="AW33" s="417"/>
    </row>
    <row r="34" ht="56" customHeight="true" spans="1:49">
      <c r="A34" s="392"/>
      <c r="B34" s="395">
        <v>14</v>
      </c>
      <c r="C34" s="394" t="s">
        <v>82</v>
      </c>
      <c r="D34" s="394" t="s">
        <v>83</v>
      </c>
      <c r="E34" s="392"/>
      <c r="F34" s="399" t="s">
        <v>40</v>
      </c>
      <c r="G34" s="399">
        <v>6</v>
      </c>
      <c r="H34" s="399" t="s">
        <v>84</v>
      </c>
      <c r="I34" s="394" t="s">
        <v>85</v>
      </c>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7" t="s">
        <v>86</v>
      </c>
    </row>
    <row r="35" s="387" customFormat="true" ht="32" customHeight="true" spans="1:49">
      <c r="A35" s="392"/>
      <c r="B35" s="398">
        <v>15</v>
      </c>
      <c r="C35" s="231" t="s">
        <v>87</v>
      </c>
      <c r="D35" s="231" t="s">
        <v>88</v>
      </c>
      <c r="E35" s="231" t="s">
        <v>89</v>
      </c>
      <c r="F35" s="139" t="s">
        <v>40</v>
      </c>
      <c r="G35" s="399">
        <v>86</v>
      </c>
      <c r="H35" s="399" t="s">
        <v>41</v>
      </c>
      <c r="I35" s="396">
        <v>86</v>
      </c>
      <c r="J35" s="396">
        <v>86</v>
      </c>
      <c r="K35" s="404" t="s">
        <v>26</v>
      </c>
      <c r="L35" s="404" t="s">
        <v>26</v>
      </c>
      <c r="M35" s="399">
        <v>86</v>
      </c>
      <c r="N35" s="399">
        <v>86</v>
      </c>
      <c r="O35" s="412" t="s">
        <v>26</v>
      </c>
      <c r="P35" s="399" t="s">
        <v>41</v>
      </c>
      <c r="Q35" s="399">
        <v>86</v>
      </c>
      <c r="R35" s="399">
        <v>86</v>
      </c>
      <c r="S35" s="412" t="s">
        <v>26</v>
      </c>
      <c r="T35" s="399" t="s">
        <v>41</v>
      </c>
      <c r="U35" s="399">
        <v>86</v>
      </c>
      <c r="V35" s="399">
        <v>86</v>
      </c>
      <c r="W35" s="412" t="s">
        <v>26</v>
      </c>
      <c r="X35" s="399" t="s">
        <v>41</v>
      </c>
      <c r="Y35" s="399">
        <v>86</v>
      </c>
      <c r="Z35" s="399">
        <v>86</v>
      </c>
      <c r="AA35" s="412" t="s">
        <v>26</v>
      </c>
      <c r="AB35" s="399" t="s">
        <v>41</v>
      </c>
      <c r="AC35" s="399">
        <v>86</v>
      </c>
      <c r="AD35" s="399">
        <v>86</v>
      </c>
      <c r="AE35" s="412" t="s">
        <v>26</v>
      </c>
      <c r="AF35" s="399" t="s">
        <v>41</v>
      </c>
      <c r="AG35" s="399">
        <v>86</v>
      </c>
      <c r="AH35" s="399">
        <v>86</v>
      </c>
      <c r="AI35" s="412" t="s">
        <v>26</v>
      </c>
      <c r="AJ35" s="399" t="s">
        <v>41</v>
      </c>
      <c r="AK35" s="399">
        <v>86</v>
      </c>
      <c r="AL35" s="399">
        <v>86</v>
      </c>
      <c r="AM35" s="412" t="s">
        <v>26</v>
      </c>
      <c r="AN35" s="399" t="s">
        <v>41</v>
      </c>
      <c r="AO35" s="396" t="s">
        <v>26</v>
      </c>
      <c r="AP35" s="412" t="s">
        <v>26</v>
      </c>
      <c r="AQ35" s="412" t="s">
        <v>26</v>
      </c>
      <c r="AR35" s="412" t="s">
        <v>26</v>
      </c>
      <c r="AS35" s="396" t="s">
        <v>26</v>
      </c>
      <c r="AT35" s="412" t="s">
        <v>26</v>
      </c>
      <c r="AU35" s="412" t="s">
        <v>26</v>
      </c>
      <c r="AV35" s="412" t="s">
        <v>26</v>
      </c>
      <c r="AW35" s="407"/>
    </row>
    <row r="36" s="387" customFormat="true" ht="21" customHeight="true" spans="1:49">
      <c r="A36" s="392"/>
      <c r="B36" s="392"/>
      <c r="C36" s="392"/>
      <c r="D36" s="392"/>
      <c r="E36" s="231" t="s">
        <v>90</v>
      </c>
      <c r="F36" s="139" t="s">
        <v>40</v>
      </c>
      <c r="G36" s="399">
        <v>17796</v>
      </c>
      <c r="H36" s="399" t="s">
        <v>41</v>
      </c>
      <c r="I36" s="404" t="s">
        <v>26</v>
      </c>
      <c r="J36" s="412" t="s">
        <v>26</v>
      </c>
      <c r="K36" s="412" t="s">
        <v>26</v>
      </c>
      <c r="L36" s="412" t="s">
        <v>26</v>
      </c>
      <c r="M36" s="399" t="s">
        <v>26</v>
      </c>
      <c r="N36" s="416">
        <v>1292</v>
      </c>
      <c r="O36" s="412" t="s">
        <v>26</v>
      </c>
      <c r="P36" s="399" t="s">
        <v>41</v>
      </c>
      <c r="Q36" s="399" t="s">
        <v>26</v>
      </c>
      <c r="R36" s="416">
        <v>2023</v>
      </c>
      <c r="S36" s="412" t="s">
        <v>26</v>
      </c>
      <c r="T36" s="399" t="s">
        <v>41</v>
      </c>
      <c r="U36" s="399" t="s">
        <v>26</v>
      </c>
      <c r="V36" s="416">
        <v>1089</v>
      </c>
      <c r="W36" s="412" t="s">
        <v>26</v>
      </c>
      <c r="X36" s="399" t="s">
        <v>41</v>
      </c>
      <c r="Y36" s="399" t="s">
        <v>26</v>
      </c>
      <c r="Z36" s="416">
        <v>5933</v>
      </c>
      <c r="AA36" s="412" t="s">
        <v>26</v>
      </c>
      <c r="AB36" s="399" t="s">
        <v>41</v>
      </c>
      <c r="AC36" s="399" t="s">
        <v>26</v>
      </c>
      <c r="AD36" s="416">
        <v>2812</v>
      </c>
      <c r="AE36" s="412" t="s">
        <v>26</v>
      </c>
      <c r="AF36" s="399" t="s">
        <v>41</v>
      </c>
      <c r="AG36" s="399" t="s">
        <v>26</v>
      </c>
      <c r="AH36" s="416">
        <v>1205</v>
      </c>
      <c r="AI36" s="412" t="s">
        <v>26</v>
      </c>
      <c r="AJ36" s="399" t="s">
        <v>41</v>
      </c>
      <c r="AK36" s="399" t="s">
        <v>26</v>
      </c>
      <c r="AL36" s="416">
        <v>3442</v>
      </c>
      <c r="AM36" s="412" t="s">
        <v>26</v>
      </c>
      <c r="AN36" s="399" t="s">
        <v>41</v>
      </c>
      <c r="AO36" s="396" t="s">
        <v>26</v>
      </c>
      <c r="AP36" s="412" t="s">
        <v>26</v>
      </c>
      <c r="AQ36" s="412" t="s">
        <v>26</v>
      </c>
      <c r="AR36" s="412" t="s">
        <v>26</v>
      </c>
      <c r="AS36" s="396" t="s">
        <v>26</v>
      </c>
      <c r="AT36" s="412" t="s">
        <v>26</v>
      </c>
      <c r="AU36" s="412" t="s">
        <v>26</v>
      </c>
      <c r="AV36" s="412" t="s">
        <v>26</v>
      </c>
      <c r="AW36" s="407"/>
    </row>
    <row r="37" s="387" customFormat="true" ht="34" customHeight="true" spans="1:49">
      <c r="A37" s="392"/>
      <c r="B37" s="392"/>
      <c r="C37" s="392"/>
      <c r="D37" s="392"/>
      <c r="E37" s="231" t="s">
        <v>91</v>
      </c>
      <c r="F37" s="139" t="s">
        <v>40</v>
      </c>
      <c r="G37" s="399">
        <v>86</v>
      </c>
      <c r="H37" s="399" t="s">
        <v>41</v>
      </c>
      <c r="I37" s="396">
        <v>86</v>
      </c>
      <c r="J37" s="396">
        <v>86</v>
      </c>
      <c r="K37" s="404" t="s">
        <v>26</v>
      </c>
      <c r="L37" s="404" t="s">
        <v>26</v>
      </c>
      <c r="M37" s="399">
        <v>86</v>
      </c>
      <c r="N37" s="399">
        <v>86</v>
      </c>
      <c r="O37" s="412" t="s">
        <v>26</v>
      </c>
      <c r="P37" s="399" t="s">
        <v>41</v>
      </c>
      <c r="Q37" s="399">
        <v>86</v>
      </c>
      <c r="R37" s="399">
        <v>86</v>
      </c>
      <c r="S37" s="412" t="s">
        <v>26</v>
      </c>
      <c r="T37" s="399" t="s">
        <v>41</v>
      </c>
      <c r="U37" s="399">
        <v>86</v>
      </c>
      <c r="V37" s="399">
        <v>86</v>
      </c>
      <c r="W37" s="412" t="s">
        <v>26</v>
      </c>
      <c r="X37" s="399" t="s">
        <v>41</v>
      </c>
      <c r="Y37" s="399">
        <v>86</v>
      </c>
      <c r="Z37" s="399">
        <v>86</v>
      </c>
      <c r="AA37" s="412" t="s">
        <v>26</v>
      </c>
      <c r="AB37" s="399" t="s">
        <v>41</v>
      </c>
      <c r="AC37" s="399">
        <v>86</v>
      </c>
      <c r="AD37" s="399">
        <v>86</v>
      </c>
      <c r="AE37" s="412" t="s">
        <v>26</v>
      </c>
      <c r="AF37" s="399" t="s">
        <v>41</v>
      </c>
      <c r="AG37" s="399">
        <v>86</v>
      </c>
      <c r="AH37" s="399">
        <v>86</v>
      </c>
      <c r="AI37" s="412" t="s">
        <v>26</v>
      </c>
      <c r="AJ37" s="399" t="s">
        <v>41</v>
      </c>
      <c r="AK37" s="399">
        <v>86</v>
      </c>
      <c r="AL37" s="399">
        <v>86</v>
      </c>
      <c r="AM37" s="412" t="s">
        <v>26</v>
      </c>
      <c r="AN37" s="399" t="s">
        <v>41</v>
      </c>
      <c r="AO37" s="396" t="s">
        <v>26</v>
      </c>
      <c r="AP37" s="412" t="s">
        <v>26</v>
      </c>
      <c r="AQ37" s="412" t="s">
        <v>26</v>
      </c>
      <c r="AR37" s="412" t="s">
        <v>26</v>
      </c>
      <c r="AS37" s="396" t="s">
        <v>26</v>
      </c>
      <c r="AT37" s="412" t="s">
        <v>26</v>
      </c>
      <c r="AU37" s="412" t="s">
        <v>26</v>
      </c>
      <c r="AV37" s="412" t="s">
        <v>26</v>
      </c>
      <c r="AW37" s="407"/>
    </row>
    <row r="38" s="387" customFormat="true" ht="24" customHeight="true" spans="1:49">
      <c r="A38" s="392"/>
      <c r="B38" s="392"/>
      <c r="C38" s="392"/>
      <c r="D38" s="392"/>
      <c r="E38" s="231" t="s">
        <v>92</v>
      </c>
      <c r="F38" s="139" t="s">
        <v>40</v>
      </c>
      <c r="G38" s="406">
        <v>24082</v>
      </c>
      <c r="H38" s="399" t="s">
        <v>41</v>
      </c>
      <c r="I38" s="412" t="s">
        <v>26</v>
      </c>
      <c r="J38" s="412" t="s">
        <v>26</v>
      </c>
      <c r="K38" s="412" t="s">
        <v>26</v>
      </c>
      <c r="L38" s="412" t="s">
        <v>26</v>
      </c>
      <c r="M38" s="399" t="s">
        <v>26</v>
      </c>
      <c r="N38" s="416">
        <v>2376</v>
      </c>
      <c r="O38" s="412" t="s">
        <v>26</v>
      </c>
      <c r="P38" s="399" t="s">
        <v>41</v>
      </c>
      <c r="Q38" s="399" t="s">
        <v>26</v>
      </c>
      <c r="R38" s="416">
        <v>3499</v>
      </c>
      <c r="S38" s="412" t="s">
        <v>26</v>
      </c>
      <c r="T38" s="399" t="s">
        <v>41</v>
      </c>
      <c r="U38" s="399" t="s">
        <v>26</v>
      </c>
      <c r="V38" s="416">
        <v>1136</v>
      </c>
      <c r="W38" s="412" t="s">
        <v>26</v>
      </c>
      <c r="X38" s="399" t="s">
        <v>41</v>
      </c>
      <c r="Y38" s="399" t="s">
        <v>26</v>
      </c>
      <c r="Z38" s="416">
        <v>8145</v>
      </c>
      <c r="AA38" s="412" t="s">
        <v>26</v>
      </c>
      <c r="AB38" s="399" t="s">
        <v>41</v>
      </c>
      <c r="AC38" s="399" t="s">
        <v>26</v>
      </c>
      <c r="AD38" s="416">
        <v>3234</v>
      </c>
      <c r="AE38" s="412" t="s">
        <v>26</v>
      </c>
      <c r="AF38" s="399" t="s">
        <v>41</v>
      </c>
      <c r="AG38" s="399" t="s">
        <v>26</v>
      </c>
      <c r="AH38" s="416">
        <v>1477</v>
      </c>
      <c r="AI38" s="412" t="s">
        <v>26</v>
      </c>
      <c r="AJ38" s="399" t="s">
        <v>41</v>
      </c>
      <c r="AK38" s="399" t="s">
        <v>26</v>
      </c>
      <c r="AL38" s="416">
        <v>4215</v>
      </c>
      <c r="AM38" s="412" t="s">
        <v>26</v>
      </c>
      <c r="AN38" s="399" t="s">
        <v>41</v>
      </c>
      <c r="AO38" s="396" t="s">
        <v>26</v>
      </c>
      <c r="AP38" s="412" t="s">
        <v>26</v>
      </c>
      <c r="AQ38" s="412" t="s">
        <v>26</v>
      </c>
      <c r="AR38" s="412" t="s">
        <v>26</v>
      </c>
      <c r="AS38" s="396" t="s">
        <v>26</v>
      </c>
      <c r="AT38" s="412" t="s">
        <v>26</v>
      </c>
      <c r="AU38" s="412" t="s">
        <v>26</v>
      </c>
      <c r="AV38" s="412" t="s">
        <v>26</v>
      </c>
      <c r="AW38" s="407"/>
    </row>
    <row r="39" ht="29" customHeight="true" spans="1:49">
      <c r="A39" s="392"/>
      <c r="B39" s="395">
        <v>16</v>
      </c>
      <c r="C39" s="394" t="s">
        <v>93</v>
      </c>
      <c r="D39" s="394" t="s">
        <v>94</v>
      </c>
      <c r="E39" s="392"/>
      <c r="F39" s="399" t="s">
        <v>95</v>
      </c>
      <c r="G39" s="399">
        <v>2034</v>
      </c>
      <c r="H39" s="401">
        <v>1.0325</v>
      </c>
      <c r="I39" s="396">
        <v>144</v>
      </c>
      <c r="J39" s="396">
        <v>6</v>
      </c>
      <c r="K39" s="396">
        <v>150</v>
      </c>
      <c r="L39" s="404">
        <v>1.0417</v>
      </c>
      <c r="M39" s="396">
        <v>168</v>
      </c>
      <c r="N39" s="396">
        <v>16</v>
      </c>
      <c r="O39" s="396">
        <v>176</v>
      </c>
      <c r="P39" s="401">
        <v>1.0476</v>
      </c>
      <c r="Q39" s="396">
        <v>305</v>
      </c>
      <c r="R39" s="396">
        <v>1</v>
      </c>
      <c r="S39" s="396">
        <v>308</v>
      </c>
      <c r="T39" s="404">
        <v>1.0098</v>
      </c>
      <c r="U39" s="396">
        <v>168</v>
      </c>
      <c r="V39" s="396">
        <v>2</v>
      </c>
      <c r="W39" s="396">
        <v>170</v>
      </c>
      <c r="X39" s="404">
        <v>1.0119</v>
      </c>
      <c r="Y39" s="396">
        <v>550</v>
      </c>
      <c r="Z39" s="396">
        <v>22</v>
      </c>
      <c r="AA39" s="396">
        <v>573</v>
      </c>
      <c r="AB39" s="404">
        <v>1.0418</v>
      </c>
      <c r="AC39" s="396">
        <v>340</v>
      </c>
      <c r="AD39" s="396">
        <v>12</v>
      </c>
      <c r="AE39" s="396">
        <v>353</v>
      </c>
      <c r="AF39" s="404">
        <v>1.0382</v>
      </c>
      <c r="AG39" s="396">
        <v>110</v>
      </c>
      <c r="AH39" s="396">
        <v>2</v>
      </c>
      <c r="AI39" s="396">
        <v>112</v>
      </c>
      <c r="AJ39" s="404">
        <v>1.0182</v>
      </c>
      <c r="AK39" s="396">
        <v>185</v>
      </c>
      <c r="AL39" s="396">
        <v>6</v>
      </c>
      <c r="AM39" s="396">
        <v>192</v>
      </c>
      <c r="AN39" s="404">
        <v>1.0378</v>
      </c>
      <c r="AO39" s="396" t="s">
        <v>26</v>
      </c>
      <c r="AP39" s="396" t="s">
        <v>26</v>
      </c>
      <c r="AQ39" s="396" t="s">
        <v>26</v>
      </c>
      <c r="AR39" s="396" t="s">
        <v>26</v>
      </c>
      <c r="AS39" s="396" t="s">
        <v>26</v>
      </c>
      <c r="AT39" s="396" t="s">
        <v>26</v>
      </c>
      <c r="AU39" s="396" t="s">
        <v>26</v>
      </c>
      <c r="AV39" s="396" t="s">
        <v>26</v>
      </c>
      <c r="AW39" s="417"/>
    </row>
    <row r="40" ht="28.5" spans="1:49">
      <c r="A40" s="392"/>
      <c r="B40" s="395">
        <v>17</v>
      </c>
      <c r="C40" s="394" t="s">
        <v>96</v>
      </c>
      <c r="D40" s="394" t="s">
        <v>97</v>
      </c>
      <c r="E40" s="392"/>
      <c r="F40" s="399" t="s">
        <v>98</v>
      </c>
      <c r="G40" s="399">
        <v>576</v>
      </c>
      <c r="H40" s="401">
        <v>3.0316</v>
      </c>
      <c r="I40" s="399">
        <v>30</v>
      </c>
      <c r="J40" s="399">
        <v>25</v>
      </c>
      <c r="K40" s="399">
        <v>71</v>
      </c>
      <c r="L40" s="401">
        <v>2.3667</v>
      </c>
      <c r="M40" s="399">
        <v>30</v>
      </c>
      <c r="N40" s="399">
        <v>6</v>
      </c>
      <c r="O40" s="399">
        <v>46</v>
      </c>
      <c r="P40" s="401">
        <v>1.5333</v>
      </c>
      <c r="Q40" s="399">
        <v>20</v>
      </c>
      <c r="R40" s="399">
        <v>4</v>
      </c>
      <c r="S40" s="396">
        <v>112</v>
      </c>
      <c r="T40" s="415">
        <v>5.6</v>
      </c>
      <c r="U40" s="399">
        <v>10</v>
      </c>
      <c r="V40" s="399">
        <v>0</v>
      </c>
      <c r="W40" s="396">
        <v>17</v>
      </c>
      <c r="X40" s="415">
        <v>1.7</v>
      </c>
      <c r="Y40" s="399">
        <v>50</v>
      </c>
      <c r="Z40" s="399">
        <v>9</v>
      </c>
      <c r="AA40" s="396">
        <v>116</v>
      </c>
      <c r="AB40" s="415">
        <v>2.32</v>
      </c>
      <c r="AC40" s="399">
        <v>20</v>
      </c>
      <c r="AD40" s="399">
        <v>0</v>
      </c>
      <c r="AE40" s="396">
        <v>122</v>
      </c>
      <c r="AF40" s="415">
        <v>6.1</v>
      </c>
      <c r="AG40" s="399">
        <v>10</v>
      </c>
      <c r="AH40" s="399">
        <v>4</v>
      </c>
      <c r="AI40" s="396">
        <v>21</v>
      </c>
      <c r="AJ40" s="415">
        <v>2.1</v>
      </c>
      <c r="AK40" s="399">
        <v>20</v>
      </c>
      <c r="AL40" s="399">
        <v>27</v>
      </c>
      <c r="AM40" s="396">
        <v>71</v>
      </c>
      <c r="AN40" s="415">
        <v>3.55</v>
      </c>
      <c r="AO40" s="396" t="s">
        <v>26</v>
      </c>
      <c r="AP40" s="396" t="s">
        <v>26</v>
      </c>
      <c r="AQ40" s="396" t="s">
        <v>26</v>
      </c>
      <c r="AR40" s="396" t="s">
        <v>26</v>
      </c>
      <c r="AS40" s="396" t="s">
        <v>26</v>
      </c>
      <c r="AT40" s="396" t="s">
        <v>26</v>
      </c>
      <c r="AU40" s="396" t="s">
        <v>26</v>
      </c>
      <c r="AV40" s="396" t="s">
        <v>26</v>
      </c>
      <c r="AW40" s="417"/>
    </row>
    <row r="41" ht="42.75" spans="1:49">
      <c r="A41" s="392"/>
      <c r="B41" s="395">
        <v>18</v>
      </c>
      <c r="C41" s="394" t="s">
        <v>99</v>
      </c>
      <c r="D41" s="394" t="s">
        <v>100</v>
      </c>
      <c r="E41" s="392"/>
      <c r="F41" s="399" t="s">
        <v>40</v>
      </c>
      <c r="G41" s="399">
        <v>753</v>
      </c>
      <c r="H41" s="402">
        <v>1</v>
      </c>
      <c r="I41" s="396" t="s">
        <v>26</v>
      </c>
      <c r="J41" s="396" t="s">
        <v>26</v>
      </c>
      <c r="K41" s="396" t="s">
        <v>26</v>
      </c>
      <c r="L41" s="396" t="s">
        <v>26</v>
      </c>
      <c r="M41" s="399">
        <v>73</v>
      </c>
      <c r="N41" s="399"/>
      <c r="O41" s="399">
        <v>73</v>
      </c>
      <c r="P41" s="402">
        <v>1</v>
      </c>
      <c r="Q41" s="399">
        <v>84</v>
      </c>
      <c r="R41" s="399"/>
      <c r="S41" s="399">
        <v>84</v>
      </c>
      <c r="T41" s="402">
        <v>1</v>
      </c>
      <c r="U41" s="399">
        <v>52</v>
      </c>
      <c r="V41" s="399"/>
      <c r="W41" s="399">
        <v>52</v>
      </c>
      <c r="X41" s="408">
        <v>1</v>
      </c>
      <c r="Y41" s="399">
        <v>192</v>
      </c>
      <c r="Z41" s="399"/>
      <c r="AA41" s="399">
        <v>192</v>
      </c>
      <c r="AB41" s="408">
        <v>1</v>
      </c>
      <c r="AC41" s="399">
        <v>164</v>
      </c>
      <c r="AD41" s="399"/>
      <c r="AE41" s="399">
        <v>164</v>
      </c>
      <c r="AF41" s="408">
        <v>1</v>
      </c>
      <c r="AG41" s="399">
        <v>70</v>
      </c>
      <c r="AH41" s="399"/>
      <c r="AI41" s="399">
        <v>70</v>
      </c>
      <c r="AJ41" s="408">
        <v>1</v>
      </c>
      <c r="AK41" s="399">
        <v>118</v>
      </c>
      <c r="AL41" s="399"/>
      <c r="AM41" s="399">
        <v>118</v>
      </c>
      <c r="AN41" s="408">
        <v>1</v>
      </c>
      <c r="AO41" s="399" t="s">
        <v>26</v>
      </c>
      <c r="AP41" s="399" t="s">
        <v>26</v>
      </c>
      <c r="AQ41" s="399" t="s">
        <v>26</v>
      </c>
      <c r="AR41" s="399" t="s">
        <v>26</v>
      </c>
      <c r="AS41" s="399" t="s">
        <v>26</v>
      </c>
      <c r="AT41" s="399" t="s">
        <v>26</v>
      </c>
      <c r="AU41" s="399" t="s">
        <v>26</v>
      </c>
      <c r="AV41" s="399" t="s">
        <v>26</v>
      </c>
      <c r="AW41" s="417"/>
    </row>
    <row r="42" s="386" customFormat="true" ht="67.5" spans="1:49">
      <c r="A42" s="392"/>
      <c r="B42" s="398">
        <v>19</v>
      </c>
      <c r="C42" s="141" t="s">
        <v>101</v>
      </c>
      <c r="D42" s="139" t="s">
        <v>102</v>
      </c>
      <c r="E42" s="141" t="s">
        <v>103</v>
      </c>
      <c r="F42" s="139" t="s">
        <v>56</v>
      </c>
      <c r="G42" s="407" t="s">
        <v>104</v>
      </c>
      <c r="H42" s="407" t="s">
        <v>42</v>
      </c>
      <c r="I42" s="399" t="s">
        <v>105</v>
      </c>
      <c r="J42" s="396" t="s">
        <v>26</v>
      </c>
      <c r="K42" s="396" t="s">
        <v>26</v>
      </c>
      <c r="L42" s="396" t="s">
        <v>26</v>
      </c>
      <c r="M42" s="409" t="s">
        <v>105</v>
      </c>
      <c r="N42" s="417" t="s">
        <v>106</v>
      </c>
      <c r="O42" s="417" t="s">
        <v>107</v>
      </c>
      <c r="P42" s="418" t="s">
        <v>108</v>
      </c>
      <c r="Q42" s="409" t="s">
        <v>105</v>
      </c>
      <c r="R42" s="417" t="s">
        <v>109</v>
      </c>
      <c r="S42" s="417" t="s">
        <v>110</v>
      </c>
      <c r="T42" s="418" t="s">
        <v>111</v>
      </c>
      <c r="U42" s="409" t="s">
        <v>105</v>
      </c>
      <c r="V42" s="407" t="s">
        <v>112</v>
      </c>
      <c r="W42" s="418" t="s">
        <v>113</v>
      </c>
      <c r="X42" s="417" t="s">
        <v>108</v>
      </c>
      <c r="Y42" s="409" t="s">
        <v>105</v>
      </c>
      <c r="Z42" s="417" t="s">
        <v>114</v>
      </c>
      <c r="AA42" s="418" t="s">
        <v>115</v>
      </c>
      <c r="AB42" s="421" t="s">
        <v>108</v>
      </c>
      <c r="AC42" s="409" t="s">
        <v>105</v>
      </c>
      <c r="AD42" s="407" t="s">
        <v>116</v>
      </c>
      <c r="AE42" s="407" t="s">
        <v>117</v>
      </c>
      <c r="AF42" s="421" t="s">
        <v>118</v>
      </c>
      <c r="AG42" s="409" t="s">
        <v>105</v>
      </c>
      <c r="AH42" s="417" t="s">
        <v>119</v>
      </c>
      <c r="AI42" s="418" t="s">
        <v>120</v>
      </c>
      <c r="AJ42" s="421" t="s">
        <v>104</v>
      </c>
      <c r="AK42" s="409" t="s">
        <v>105</v>
      </c>
      <c r="AL42" s="417" t="s">
        <v>121</v>
      </c>
      <c r="AM42" s="417" t="s">
        <v>122</v>
      </c>
      <c r="AN42" s="423" t="s">
        <v>108</v>
      </c>
      <c r="AO42" s="399" t="s">
        <v>26</v>
      </c>
      <c r="AP42" s="399" t="s">
        <v>26</v>
      </c>
      <c r="AQ42" s="399" t="s">
        <v>26</v>
      </c>
      <c r="AR42" s="399" t="s">
        <v>26</v>
      </c>
      <c r="AS42" s="399" t="s">
        <v>26</v>
      </c>
      <c r="AT42" s="399" t="s">
        <v>26</v>
      </c>
      <c r="AU42" s="399" t="s">
        <v>26</v>
      </c>
      <c r="AV42" s="399" t="s">
        <v>26</v>
      </c>
      <c r="AW42" s="417"/>
    </row>
    <row r="43" s="386" customFormat="true" ht="67.5" spans="1:49">
      <c r="A43" s="392"/>
      <c r="B43" s="392"/>
      <c r="C43" s="392"/>
      <c r="D43" s="392"/>
      <c r="E43" s="141" t="s">
        <v>123</v>
      </c>
      <c r="F43" s="139" t="s">
        <v>56</v>
      </c>
      <c r="G43" s="407" t="s">
        <v>124</v>
      </c>
      <c r="H43" s="407" t="s">
        <v>42</v>
      </c>
      <c r="I43" s="396" t="s">
        <v>26</v>
      </c>
      <c r="J43" s="396" t="s">
        <v>26</v>
      </c>
      <c r="K43" s="396" t="s">
        <v>26</v>
      </c>
      <c r="L43" s="396" t="s">
        <v>26</v>
      </c>
      <c r="M43" s="414" t="s">
        <v>26</v>
      </c>
      <c r="N43" s="417" t="s">
        <v>106</v>
      </c>
      <c r="O43" s="417" t="s">
        <v>107</v>
      </c>
      <c r="P43" s="417" t="s">
        <v>108</v>
      </c>
      <c r="Q43" s="414" t="s">
        <v>26</v>
      </c>
      <c r="R43" s="417" t="s">
        <v>109</v>
      </c>
      <c r="S43" s="417" t="s">
        <v>110</v>
      </c>
      <c r="T43" s="418" t="s">
        <v>111</v>
      </c>
      <c r="U43" s="414" t="s">
        <v>26</v>
      </c>
      <c r="V43" s="407" t="s">
        <v>112</v>
      </c>
      <c r="W43" s="418" t="s">
        <v>113</v>
      </c>
      <c r="X43" s="417" t="s">
        <v>108</v>
      </c>
      <c r="Y43" s="414" t="s">
        <v>26</v>
      </c>
      <c r="Z43" s="417" t="s">
        <v>114</v>
      </c>
      <c r="AA43" s="418" t="s">
        <v>115</v>
      </c>
      <c r="AB43" s="421" t="s">
        <v>108</v>
      </c>
      <c r="AC43" s="414" t="s">
        <v>26</v>
      </c>
      <c r="AD43" s="407" t="s">
        <v>116</v>
      </c>
      <c r="AE43" s="407" t="s">
        <v>117</v>
      </c>
      <c r="AF43" s="423" t="s">
        <v>118</v>
      </c>
      <c r="AG43" s="414" t="s">
        <v>26</v>
      </c>
      <c r="AH43" s="417" t="s">
        <v>119</v>
      </c>
      <c r="AI43" s="418" t="s">
        <v>120</v>
      </c>
      <c r="AJ43" s="421" t="s">
        <v>104</v>
      </c>
      <c r="AK43" s="414" t="s">
        <v>26</v>
      </c>
      <c r="AL43" s="417" t="s">
        <v>121</v>
      </c>
      <c r="AM43" s="417" t="s">
        <v>122</v>
      </c>
      <c r="AN43" s="423" t="s">
        <v>108</v>
      </c>
      <c r="AO43" s="396" t="s">
        <v>26</v>
      </c>
      <c r="AP43" s="396" t="s">
        <v>26</v>
      </c>
      <c r="AQ43" s="396" t="s">
        <v>26</v>
      </c>
      <c r="AR43" s="396" t="s">
        <v>26</v>
      </c>
      <c r="AS43" s="396" t="s">
        <v>26</v>
      </c>
      <c r="AT43" s="396" t="s">
        <v>26</v>
      </c>
      <c r="AU43" s="396" t="s">
        <v>26</v>
      </c>
      <c r="AV43" s="396" t="s">
        <v>26</v>
      </c>
      <c r="AW43" s="417"/>
    </row>
    <row r="44" s="387" customFormat="true" ht="34" customHeight="true" spans="1:49">
      <c r="A44" s="400"/>
      <c r="B44" s="400"/>
      <c r="C44" s="400"/>
      <c r="D44" s="139" t="s">
        <v>125</v>
      </c>
      <c r="E44" s="231" t="s">
        <v>126</v>
      </c>
      <c r="F44" s="139" t="s">
        <v>56</v>
      </c>
      <c r="G44" s="408" t="s">
        <v>127</v>
      </c>
      <c r="H44" s="408">
        <v>1</v>
      </c>
      <c r="I44" s="396" t="s">
        <v>26</v>
      </c>
      <c r="J44" s="396" t="s">
        <v>26</v>
      </c>
      <c r="K44" s="396" t="s">
        <v>26</v>
      </c>
      <c r="L44" s="396" t="s">
        <v>26</v>
      </c>
      <c r="M44" s="414" t="s">
        <v>26</v>
      </c>
      <c r="N44" s="408" t="s">
        <v>127</v>
      </c>
      <c r="O44" s="408" t="s">
        <v>127</v>
      </c>
      <c r="P44" s="408">
        <v>1</v>
      </c>
      <c r="Q44" s="414" t="s">
        <v>26</v>
      </c>
      <c r="R44" s="408" t="s">
        <v>127</v>
      </c>
      <c r="S44" s="408" t="s">
        <v>127</v>
      </c>
      <c r="T44" s="408">
        <v>1</v>
      </c>
      <c r="U44" s="414" t="s">
        <v>26</v>
      </c>
      <c r="V44" s="408" t="s">
        <v>127</v>
      </c>
      <c r="W44" s="408" t="s">
        <v>127</v>
      </c>
      <c r="X44" s="408">
        <v>1</v>
      </c>
      <c r="Y44" s="414" t="s">
        <v>26</v>
      </c>
      <c r="Z44" s="408" t="s">
        <v>127</v>
      </c>
      <c r="AA44" s="408" t="s">
        <v>127</v>
      </c>
      <c r="AB44" s="408">
        <v>1</v>
      </c>
      <c r="AC44" s="414" t="s">
        <v>26</v>
      </c>
      <c r="AD44" s="408" t="s">
        <v>127</v>
      </c>
      <c r="AE44" s="408" t="s">
        <v>127</v>
      </c>
      <c r="AF44" s="408">
        <v>1</v>
      </c>
      <c r="AG44" s="414" t="s">
        <v>26</v>
      </c>
      <c r="AH44" s="408" t="s">
        <v>127</v>
      </c>
      <c r="AI44" s="408" t="s">
        <v>127</v>
      </c>
      <c r="AJ44" s="408">
        <v>1</v>
      </c>
      <c r="AK44" s="414" t="s">
        <v>26</v>
      </c>
      <c r="AL44" s="408" t="s">
        <v>127</v>
      </c>
      <c r="AM44" s="408" t="s">
        <v>127</v>
      </c>
      <c r="AN44" s="408">
        <v>1</v>
      </c>
      <c r="AO44" s="396" t="s">
        <v>26</v>
      </c>
      <c r="AP44" s="396" t="s">
        <v>26</v>
      </c>
      <c r="AQ44" s="396" t="s">
        <v>26</v>
      </c>
      <c r="AR44" s="396" t="s">
        <v>26</v>
      </c>
      <c r="AS44" s="396" t="s">
        <v>26</v>
      </c>
      <c r="AT44" s="396" t="s">
        <v>26</v>
      </c>
      <c r="AU44" s="396" t="s">
        <v>26</v>
      </c>
      <c r="AV44" s="396" t="s">
        <v>26</v>
      </c>
      <c r="AW44" s="407"/>
    </row>
    <row r="45" s="386" customFormat="true" ht="38" customHeight="true" spans="1:49">
      <c r="A45" s="392"/>
      <c r="B45" s="392"/>
      <c r="C45" s="392"/>
      <c r="D45" s="392"/>
      <c r="E45" s="141" t="s">
        <v>123</v>
      </c>
      <c r="F45" s="139" t="s">
        <v>56</v>
      </c>
      <c r="G45" s="407">
        <v>9699</v>
      </c>
      <c r="H45" s="408">
        <v>1</v>
      </c>
      <c r="I45" s="396" t="s">
        <v>26</v>
      </c>
      <c r="J45" s="399"/>
      <c r="K45" s="399"/>
      <c r="L45" s="399"/>
      <c r="M45" s="414" t="s">
        <v>26</v>
      </c>
      <c r="N45" s="417" t="s">
        <v>128</v>
      </c>
      <c r="O45" s="407">
        <v>207</v>
      </c>
      <c r="P45" s="408">
        <v>1</v>
      </c>
      <c r="Q45" s="414" t="s">
        <v>26</v>
      </c>
      <c r="R45" s="417" t="s">
        <v>129</v>
      </c>
      <c r="S45" s="407">
        <v>1366</v>
      </c>
      <c r="T45" s="408">
        <v>1</v>
      </c>
      <c r="U45" s="414" t="s">
        <v>26</v>
      </c>
      <c r="V45" s="407" t="s">
        <v>130</v>
      </c>
      <c r="W45" s="407">
        <v>336</v>
      </c>
      <c r="X45" s="408">
        <v>1</v>
      </c>
      <c r="Y45" s="414" t="s">
        <v>26</v>
      </c>
      <c r="Z45" s="407" t="s">
        <v>131</v>
      </c>
      <c r="AA45" s="407">
        <v>4102</v>
      </c>
      <c r="AB45" s="408">
        <v>1</v>
      </c>
      <c r="AC45" s="414" t="s">
        <v>26</v>
      </c>
      <c r="AD45" s="407" t="s">
        <v>132</v>
      </c>
      <c r="AE45" s="407">
        <v>2028</v>
      </c>
      <c r="AF45" s="408">
        <v>1</v>
      </c>
      <c r="AG45" s="414" t="s">
        <v>26</v>
      </c>
      <c r="AH45" s="407" t="s">
        <v>133</v>
      </c>
      <c r="AI45" s="407">
        <v>670</v>
      </c>
      <c r="AJ45" s="408">
        <v>1</v>
      </c>
      <c r="AK45" s="414" t="s">
        <v>26</v>
      </c>
      <c r="AL45" s="407" t="s">
        <v>134</v>
      </c>
      <c r="AM45" s="407">
        <v>990</v>
      </c>
      <c r="AN45" s="408">
        <v>1</v>
      </c>
      <c r="AO45" s="396" t="s">
        <v>26</v>
      </c>
      <c r="AP45" s="396" t="s">
        <v>26</v>
      </c>
      <c r="AQ45" s="396" t="s">
        <v>26</v>
      </c>
      <c r="AR45" s="396" t="s">
        <v>26</v>
      </c>
      <c r="AS45" s="396" t="s">
        <v>26</v>
      </c>
      <c r="AT45" s="396" t="s">
        <v>26</v>
      </c>
      <c r="AU45" s="396" t="s">
        <v>26</v>
      </c>
      <c r="AV45" s="396" t="s">
        <v>26</v>
      </c>
      <c r="AW45" s="417"/>
    </row>
    <row r="46" s="386" customFormat="true" ht="41" customHeight="true" spans="1:49">
      <c r="A46" s="392"/>
      <c r="B46" s="392"/>
      <c r="C46" s="392"/>
      <c r="D46" s="139" t="s">
        <v>135</v>
      </c>
      <c r="E46" s="141" t="s">
        <v>126</v>
      </c>
      <c r="F46" s="139" t="s">
        <v>56</v>
      </c>
      <c r="G46" s="409" t="s">
        <v>136</v>
      </c>
      <c r="H46" s="408">
        <v>1</v>
      </c>
      <c r="I46" s="396" t="s">
        <v>26</v>
      </c>
      <c r="J46" s="396" t="s">
        <v>26</v>
      </c>
      <c r="K46" s="396" t="s">
        <v>26</v>
      </c>
      <c r="L46" s="396" t="s">
        <v>26</v>
      </c>
      <c r="M46" s="414" t="s">
        <v>26</v>
      </c>
      <c r="N46" s="409" t="s">
        <v>136</v>
      </c>
      <c r="O46" s="409" t="s">
        <v>136</v>
      </c>
      <c r="P46" s="408">
        <v>1</v>
      </c>
      <c r="Q46" s="414" t="s">
        <v>26</v>
      </c>
      <c r="R46" s="409" t="s">
        <v>136</v>
      </c>
      <c r="S46" s="409" t="s">
        <v>136</v>
      </c>
      <c r="T46" s="408">
        <v>1</v>
      </c>
      <c r="U46" s="414" t="s">
        <v>26</v>
      </c>
      <c r="V46" s="409" t="s">
        <v>136</v>
      </c>
      <c r="W46" s="409" t="s">
        <v>136</v>
      </c>
      <c r="X46" s="408">
        <v>1</v>
      </c>
      <c r="Y46" s="414" t="s">
        <v>26</v>
      </c>
      <c r="Z46" s="409" t="s">
        <v>136</v>
      </c>
      <c r="AA46" s="409" t="s">
        <v>136</v>
      </c>
      <c r="AB46" s="408">
        <v>1</v>
      </c>
      <c r="AC46" s="414" t="s">
        <v>26</v>
      </c>
      <c r="AD46" s="409" t="s">
        <v>136</v>
      </c>
      <c r="AE46" s="409" t="s">
        <v>136</v>
      </c>
      <c r="AF46" s="408">
        <v>1</v>
      </c>
      <c r="AG46" s="414" t="s">
        <v>26</v>
      </c>
      <c r="AH46" s="409" t="s">
        <v>136</v>
      </c>
      <c r="AI46" s="409" t="s">
        <v>136</v>
      </c>
      <c r="AJ46" s="408">
        <v>1</v>
      </c>
      <c r="AK46" s="414" t="s">
        <v>26</v>
      </c>
      <c r="AL46" s="409" t="s">
        <v>136</v>
      </c>
      <c r="AM46" s="409" t="s">
        <v>136</v>
      </c>
      <c r="AN46" s="408">
        <v>1</v>
      </c>
      <c r="AO46" s="396" t="s">
        <v>26</v>
      </c>
      <c r="AP46" s="396" t="s">
        <v>26</v>
      </c>
      <c r="AQ46" s="396" t="s">
        <v>26</v>
      </c>
      <c r="AR46" s="396" t="s">
        <v>26</v>
      </c>
      <c r="AS46" s="396" t="s">
        <v>26</v>
      </c>
      <c r="AT46" s="396" t="s">
        <v>26</v>
      </c>
      <c r="AU46" s="396" t="s">
        <v>26</v>
      </c>
      <c r="AV46" s="396" t="s">
        <v>26</v>
      </c>
      <c r="AW46" s="417"/>
    </row>
    <row r="47" s="386" customFormat="true" ht="36" customHeight="true" spans="1:49">
      <c r="A47" s="392"/>
      <c r="B47" s="392"/>
      <c r="C47" s="392"/>
      <c r="D47" s="392"/>
      <c r="E47" s="141" t="s">
        <v>123</v>
      </c>
      <c r="F47" s="139" t="s">
        <v>56</v>
      </c>
      <c r="G47" s="407">
        <v>30820</v>
      </c>
      <c r="H47" s="408">
        <v>1</v>
      </c>
      <c r="I47" s="396" t="s">
        <v>26</v>
      </c>
      <c r="J47" s="399"/>
      <c r="K47" s="399"/>
      <c r="L47" s="399"/>
      <c r="M47" s="414" t="s">
        <v>26</v>
      </c>
      <c r="N47" s="417" t="s">
        <v>137</v>
      </c>
      <c r="O47" s="407">
        <v>2776</v>
      </c>
      <c r="P47" s="408">
        <v>1</v>
      </c>
      <c r="Q47" s="414" t="s">
        <v>26</v>
      </c>
      <c r="R47" s="407" t="s">
        <v>138</v>
      </c>
      <c r="S47" s="407">
        <v>4466</v>
      </c>
      <c r="T47" s="408">
        <v>1</v>
      </c>
      <c r="U47" s="414" t="s">
        <v>26</v>
      </c>
      <c r="V47" s="407" t="s">
        <v>139</v>
      </c>
      <c r="W47" s="407">
        <v>2294</v>
      </c>
      <c r="X47" s="408">
        <v>1</v>
      </c>
      <c r="Y47" s="414" t="s">
        <v>26</v>
      </c>
      <c r="Z47" s="407" t="s">
        <v>140</v>
      </c>
      <c r="AA47" s="407">
        <v>10019</v>
      </c>
      <c r="AB47" s="408">
        <v>1</v>
      </c>
      <c r="AC47" s="414" t="s">
        <v>26</v>
      </c>
      <c r="AD47" s="407" t="s">
        <v>141</v>
      </c>
      <c r="AE47" s="407">
        <v>5290</v>
      </c>
      <c r="AF47" s="408">
        <v>1</v>
      </c>
      <c r="AG47" s="414" t="s">
        <v>26</v>
      </c>
      <c r="AH47" s="407" t="s">
        <v>142</v>
      </c>
      <c r="AI47" s="407">
        <v>2212</v>
      </c>
      <c r="AJ47" s="408">
        <v>1</v>
      </c>
      <c r="AK47" s="414" t="s">
        <v>26</v>
      </c>
      <c r="AL47" s="407" t="s">
        <v>143</v>
      </c>
      <c r="AM47" s="407">
        <v>3763</v>
      </c>
      <c r="AN47" s="408">
        <v>1</v>
      </c>
      <c r="AO47" s="396" t="s">
        <v>26</v>
      </c>
      <c r="AP47" s="396" t="s">
        <v>26</v>
      </c>
      <c r="AQ47" s="396" t="s">
        <v>26</v>
      </c>
      <c r="AR47" s="396" t="s">
        <v>26</v>
      </c>
      <c r="AS47" s="396" t="s">
        <v>26</v>
      </c>
      <c r="AT47" s="396" t="s">
        <v>26</v>
      </c>
      <c r="AU47" s="396" t="s">
        <v>26</v>
      </c>
      <c r="AV47" s="396" t="s">
        <v>26</v>
      </c>
      <c r="AW47" s="417"/>
    </row>
    <row r="48" s="386" customFormat="true" ht="47" customHeight="true" spans="1:49">
      <c r="A48" s="392"/>
      <c r="B48" s="392"/>
      <c r="C48" s="392"/>
      <c r="D48" s="139" t="s">
        <v>144</v>
      </c>
      <c r="E48" s="141" t="s">
        <v>126</v>
      </c>
      <c r="F48" s="139" t="s">
        <v>56</v>
      </c>
      <c r="G48" s="409" t="s">
        <v>145</v>
      </c>
      <c r="H48" s="408">
        <v>1</v>
      </c>
      <c r="I48" s="396" t="s">
        <v>26</v>
      </c>
      <c r="J48" s="396" t="s">
        <v>26</v>
      </c>
      <c r="K48" s="396" t="s">
        <v>26</v>
      </c>
      <c r="L48" s="396" t="s">
        <v>26</v>
      </c>
      <c r="M48" s="414" t="s">
        <v>26</v>
      </c>
      <c r="N48" s="409" t="s">
        <v>145</v>
      </c>
      <c r="O48" s="409" t="s">
        <v>145</v>
      </c>
      <c r="P48" s="408">
        <v>1</v>
      </c>
      <c r="Q48" s="414" t="s">
        <v>26</v>
      </c>
      <c r="R48" s="409" t="s">
        <v>145</v>
      </c>
      <c r="S48" s="409" t="s">
        <v>145</v>
      </c>
      <c r="T48" s="408">
        <v>1</v>
      </c>
      <c r="U48" s="414" t="s">
        <v>26</v>
      </c>
      <c r="V48" s="409" t="s">
        <v>145</v>
      </c>
      <c r="W48" s="409" t="s">
        <v>145</v>
      </c>
      <c r="X48" s="408">
        <v>1</v>
      </c>
      <c r="Y48" s="414" t="s">
        <v>26</v>
      </c>
      <c r="Z48" s="409" t="s">
        <v>145</v>
      </c>
      <c r="AA48" s="409" t="s">
        <v>145</v>
      </c>
      <c r="AB48" s="408">
        <v>1</v>
      </c>
      <c r="AC48" s="414" t="s">
        <v>26</v>
      </c>
      <c r="AD48" s="409" t="s">
        <v>145</v>
      </c>
      <c r="AE48" s="409" t="s">
        <v>145</v>
      </c>
      <c r="AF48" s="408">
        <v>1</v>
      </c>
      <c r="AG48" s="414" t="s">
        <v>26</v>
      </c>
      <c r="AH48" s="409" t="s">
        <v>145</v>
      </c>
      <c r="AI48" s="409" t="s">
        <v>145</v>
      </c>
      <c r="AJ48" s="408">
        <v>1</v>
      </c>
      <c r="AK48" s="414" t="s">
        <v>26</v>
      </c>
      <c r="AL48" s="409" t="s">
        <v>145</v>
      </c>
      <c r="AM48" s="409" t="s">
        <v>145</v>
      </c>
      <c r="AN48" s="408">
        <v>1</v>
      </c>
      <c r="AO48" s="396" t="s">
        <v>26</v>
      </c>
      <c r="AP48" s="396" t="s">
        <v>26</v>
      </c>
      <c r="AQ48" s="396" t="s">
        <v>26</v>
      </c>
      <c r="AR48" s="396" t="s">
        <v>26</v>
      </c>
      <c r="AS48" s="396" t="s">
        <v>26</v>
      </c>
      <c r="AT48" s="396" t="s">
        <v>26</v>
      </c>
      <c r="AU48" s="396" t="s">
        <v>26</v>
      </c>
      <c r="AV48" s="396" t="s">
        <v>26</v>
      </c>
      <c r="AW48" s="417"/>
    </row>
    <row r="49" s="386" customFormat="true" ht="50" customHeight="true" spans="1:49">
      <c r="A49" s="392"/>
      <c r="B49" s="392"/>
      <c r="C49" s="392"/>
      <c r="D49" s="392"/>
      <c r="E49" s="141" t="s">
        <v>123</v>
      </c>
      <c r="F49" s="139" t="s">
        <v>56</v>
      </c>
      <c r="G49" s="407">
        <v>6492</v>
      </c>
      <c r="H49" s="408">
        <v>1</v>
      </c>
      <c r="I49" s="396" t="s">
        <v>26</v>
      </c>
      <c r="J49" s="399"/>
      <c r="K49" s="399"/>
      <c r="L49" s="399"/>
      <c r="M49" s="414" t="s">
        <v>26</v>
      </c>
      <c r="N49" s="407" t="s">
        <v>146</v>
      </c>
      <c r="O49" s="407">
        <v>71</v>
      </c>
      <c r="P49" s="408">
        <v>1</v>
      </c>
      <c r="Q49" s="414" t="s">
        <v>26</v>
      </c>
      <c r="R49" s="407" t="s">
        <v>147</v>
      </c>
      <c r="S49" s="407">
        <v>417</v>
      </c>
      <c r="T49" s="408">
        <v>1</v>
      </c>
      <c r="U49" s="414" t="s">
        <v>26</v>
      </c>
      <c r="V49" s="407" t="s">
        <v>148</v>
      </c>
      <c r="W49" s="407">
        <v>401</v>
      </c>
      <c r="X49" s="408">
        <v>1</v>
      </c>
      <c r="Y49" s="414" t="s">
        <v>26</v>
      </c>
      <c r="Z49" s="407" t="s">
        <v>149</v>
      </c>
      <c r="AA49" s="407">
        <v>2581</v>
      </c>
      <c r="AB49" s="408">
        <v>1</v>
      </c>
      <c r="AC49" s="414" t="s">
        <v>26</v>
      </c>
      <c r="AD49" s="407" t="s">
        <v>150</v>
      </c>
      <c r="AE49" s="407">
        <v>1377</v>
      </c>
      <c r="AF49" s="408">
        <v>1</v>
      </c>
      <c r="AG49" s="414" t="s">
        <v>26</v>
      </c>
      <c r="AH49" s="407">
        <v>0</v>
      </c>
      <c r="AI49" s="407">
        <v>144</v>
      </c>
      <c r="AJ49" s="408">
        <v>1</v>
      </c>
      <c r="AK49" s="414" t="s">
        <v>26</v>
      </c>
      <c r="AL49" s="407" t="s">
        <v>151</v>
      </c>
      <c r="AM49" s="407">
        <v>1501</v>
      </c>
      <c r="AN49" s="408">
        <v>1</v>
      </c>
      <c r="AO49" s="396" t="s">
        <v>26</v>
      </c>
      <c r="AP49" s="396" t="s">
        <v>26</v>
      </c>
      <c r="AQ49" s="396" t="s">
        <v>26</v>
      </c>
      <c r="AR49" s="396" t="s">
        <v>26</v>
      </c>
      <c r="AS49" s="396" t="s">
        <v>26</v>
      </c>
      <c r="AT49" s="396" t="s">
        <v>26</v>
      </c>
      <c r="AU49" s="396" t="s">
        <v>26</v>
      </c>
      <c r="AV49" s="396" t="s">
        <v>26</v>
      </c>
      <c r="AW49" s="417"/>
    </row>
    <row r="50" ht="21" customHeight="true" spans="1:49">
      <c r="A50" s="392"/>
      <c r="B50" s="395">
        <v>20</v>
      </c>
      <c r="C50" s="394" t="s">
        <v>152</v>
      </c>
      <c r="D50" s="399" t="s">
        <v>153</v>
      </c>
      <c r="E50" s="410" t="s">
        <v>154</v>
      </c>
      <c r="F50" s="399" t="s">
        <v>40</v>
      </c>
      <c r="G50" s="399">
        <v>1300</v>
      </c>
      <c r="H50" s="396" t="s">
        <v>26</v>
      </c>
      <c r="I50" s="399">
        <v>1300</v>
      </c>
      <c r="J50" s="399">
        <v>1300</v>
      </c>
      <c r="K50" s="396" t="s">
        <v>26</v>
      </c>
      <c r="L50" s="396" t="s">
        <v>26</v>
      </c>
      <c r="M50" s="399">
        <v>1300</v>
      </c>
      <c r="N50" s="399">
        <v>1300</v>
      </c>
      <c r="O50" s="396" t="s">
        <v>26</v>
      </c>
      <c r="P50" s="396" t="s">
        <v>26</v>
      </c>
      <c r="Q50" s="399">
        <v>1300</v>
      </c>
      <c r="R50" s="399">
        <v>1300</v>
      </c>
      <c r="S50" s="396" t="s">
        <v>26</v>
      </c>
      <c r="T50" s="396" t="s">
        <v>26</v>
      </c>
      <c r="U50" s="399">
        <v>1300</v>
      </c>
      <c r="V50" s="399">
        <v>1300</v>
      </c>
      <c r="W50" s="396" t="s">
        <v>26</v>
      </c>
      <c r="X50" s="396" t="s">
        <v>26</v>
      </c>
      <c r="Y50" s="399">
        <v>1300</v>
      </c>
      <c r="Z50" s="399">
        <v>1300</v>
      </c>
      <c r="AA50" s="396" t="s">
        <v>26</v>
      </c>
      <c r="AB50" s="396" t="s">
        <v>26</v>
      </c>
      <c r="AC50" s="399">
        <v>1300</v>
      </c>
      <c r="AD50" s="399">
        <v>1300</v>
      </c>
      <c r="AE50" s="396" t="s">
        <v>26</v>
      </c>
      <c r="AF50" s="396" t="s">
        <v>26</v>
      </c>
      <c r="AG50" s="399">
        <v>1300</v>
      </c>
      <c r="AH50" s="399">
        <v>1300</v>
      </c>
      <c r="AI50" s="396" t="s">
        <v>26</v>
      </c>
      <c r="AJ50" s="396" t="s">
        <v>26</v>
      </c>
      <c r="AK50" s="399">
        <v>1300</v>
      </c>
      <c r="AL50" s="399">
        <v>1300</v>
      </c>
      <c r="AM50" s="396" t="s">
        <v>26</v>
      </c>
      <c r="AN50" s="396" t="s">
        <v>26</v>
      </c>
      <c r="AO50" s="396" t="s">
        <v>26</v>
      </c>
      <c r="AP50" s="396" t="s">
        <v>26</v>
      </c>
      <c r="AQ50" s="396" t="s">
        <v>26</v>
      </c>
      <c r="AR50" s="396" t="s">
        <v>26</v>
      </c>
      <c r="AS50" s="396" t="s">
        <v>26</v>
      </c>
      <c r="AT50" s="396" t="s">
        <v>26</v>
      </c>
      <c r="AU50" s="396" t="s">
        <v>26</v>
      </c>
      <c r="AV50" s="396" t="s">
        <v>26</v>
      </c>
      <c r="AW50" s="417"/>
    </row>
    <row r="51" ht="21" customHeight="true" spans="1:49">
      <c r="A51" s="392"/>
      <c r="B51" s="392"/>
      <c r="C51" s="392"/>
      <c r="D51" s="392"/>
      <c r="E51" s="394" t="s">
        <v>155</v>
      </c>
      <c r="F51" s="399" t="s">
        <v>40</v>
      </c>
      <c r="G51" s="399">
        <v>37</v>
      </c>
      <c r="H51" s="396" t="s">
        <v>41</v>
      </c>
      <c r="I51" s="396" t="s">
        <v>26</v>
      </c>
      <c r="J51" s="396" t="s">
        <v>26</v>
      </c>
      <c r="K51" s="396" t="s">
        <v>26</v>
      </c>
      <c r="L51" s="396" t="s">
        <v>26</v>
      </c>
      <c r="M51" s="396" t="s">
        <v>26</v>
      </c>
      <c r="N51" s="399">
        <v>5</v>
      </c>
      <c r="O51" s="399">
        <v>5</v>
      </c>
      <c r="P51" s="396" t="s">
        <v>41</v>
      </c>
      <c r="Q51" s="396" t="s">
        <v>26</v>
      </c>
      <c r="R51" s="399">
        <v>6</v>
      </c>
      <c r="S51" s="399">
        <v>6</v>
      </c>
      <c r="T51" s="396" t="s">
        <v>41</v>
      </c>
      <c r="U51" s="396" t="s">
        <v>26</v>
      </c>
      <c r="V51" s="399">
        <v>4</v>
      </c>
      <c r="W51" s="399">
        <v>4</v>
      </c>
      <c r="X51" s="396" t="s">
        <v>41</v>
      </c>
      <c r="Y51" s="396" t="s">
        <v>26</v>
      </c>
      <c r="Z51" s="399">
        <v>18</v>
      </c>
      <c r="AA51" s="399">
        <v>18</v>
      </c>
      <c r="AB51" s="396" t="s">
        <v>41</v>
      </c>
      <c r="AC51" s="396" t="s">
        <v>26</v>
      </c>
      <c r="AD51" s="399">
        <v>3</v>
      </c>
      <c r="AE51" s="399">
        <v>3</v>
      </c>
      <c r="AF51" s="396" t="s">
        <v>41</v>
      </c>
      <c r="AG51" s="396" t="s">
        <v>26</v>
      </c>
      <c r="AH51" s="399">
        <v>0</v>
      </c>
      <c r="AI51" s="399">
        <v>0</v>
      </c>
      <c r="AJ51" s="396" t="s">
        <v>41</v>
      </c>
      <c r="AK51" s="396" t="s">
        <v>26</v>
      </c>
      <c r="AL51" s="399">
        <v>1</v>
      </c>
      <c r="AM51" s="399">
        <v>1</v>
      </c>
      <c r="AN51" s="396" t="s">
        <v>41</v>
      </c>
      <c r="AO51" s="396" t="s">
        <v>26</v>
      </c>
      <c r="AP51" s="396" t="s">
        <v>26</v>
      </c>
      <c r="AQ51" s="396" t="s">
        <v>26</v>
      </c>
      <c r="AR51" s="396" t="s">
        <v>26</v>
      </c>
      <c r="AS51" s="396" t="s">
        <v>26</v>
      </c>
      <c r="AT51" s="396" t="s">
        <v>26</v>
      </c>
      <c r="AU51" s="396" t="s">
        <v>26</v>
      </c>
      <c r="AV51" s="396" t="s">
        <v>26</v>
      </c>
      <c r="AW51" s="417"/>
    </row>
    <row r="52" ht="33" customHeight="true" spans="1:49">
      <c r="A52" s="392"/>
      <c r="B52" s="392"/>
      <c r="C52" s="392"/>
      <c r="D52" s="392"/>
      <c r="E52" s="394" t="s">
        <v>156</v>
      </c>
      <c r="F52" s="399" t="s">
        <v>40</v>
      </c>
      <c r="G52" s="399">
        <v>354</v>
      </c>
      <c r="H52" s="396" t="s">
        <v>41</v>
      </c>
      <c r="I52" s="396" t="s">
        <v>26</v>
      </c>
      <c r="J52" s="396" t="s">
        <v>26</v>
      </c>
      <c r="K52" s="396" t="s">
        <v>26</v>
      </c>
      <c r="L52" s="396" t="s">
        <v>26</v>
      </c>
      <c r="M52" s="396" t="s">
        <v>26</v>
      </c>
      <c r="N52" s="399">
        <v>30</v>
      </c>
      <c r="O52" s="399">
        <v>30</v>
      </c>
      <c r="P52" s="396" t="s">
        <v>41</v>
      </c>
      <c r="Q52" s="396" t="s">
        <v>26</v>
      </c>
      <c r="R52" s="399">
        <v>35</v>
      </c>
      <c r="S52" s="399">
        <v>35</v>
      </c>
      <c r="T52" s="396" t="s">
        <v>41</v>
      </c>
      <c r="U52" s="396" t="s">
        <v>26</v>
      </c>
      <c r="V52" s="399">
        <v>22</v>
      </c>
      <c r="W52" s="399">
        <v>22</v>
      </c>
      <c r="X52" s="396" t="s">
        <v>41</v>
      </c>
      <c r="Y52" s="396" t="s">
        <v>26</v>
      </c>
      <c r="Z52" s="399">
        <v>86</v>
      </c>
      <c r="AA52" s="399">
        <v>86</v>
      </c>
      <c r="AB52" s="396" t="s">
        <v>41</v>
      </c>
      <c r="AC52" s="396" t="s">
        <v>26</v>
      </c>
      <c r="AD52" s="399">
        <v>84</v>
      </c>
      <c r="AE52" s="399">
        <v>84</v>
      </c>
      <c r="AF52" s="396" t="s">
        <v>41</v>
      </c>
      <c r="AG52" s="396" t="s">
        <v>26</v>
      </c>
      <c r="AH52" s="399">
        <v>15</v>
      </c>
      <c r="AI52" s="399">
        <v>15</v>
      </c>
      <c r="AJ52" s="396" t="s">
        <v>41</v>
      </c>
      <c r="AK52" s="396" t="s">
        <v>26</v>
      </c>
      <c r="AL52" s="399">
        <v>82</v>
      </c>
      <c r="AM52" s="399">
        <v>82</v>
      </c>
      <c r="AN52" s="396" t="s">
        <v>41</v>
      </c>
      <c r="AO52" s="396" t="s">
        <v>26</v>
      </c>
      <c r="AP52" s="396" t="s">
        <v>26</v>
      </c>
      <c r="AQ52" s="396" t="s">
        <v>26</v>
      </c>
      <c r="AR52" s="396" t="s">
        <v>26</v>
      </c>
      <c r="AS52" s="396" t="s">
        <v>26</v>
      </c>
      <c r="AT52" s="396" t="s">
        <v>26</v>
      </c>
      <c r="AU52" s="396" t="s">
        <v>26</v>
      </c>
      <c r="AV52" s="396" t="s">
        <v>26</v>
      </c>
      <c r="AW52" s="417"/>
    </row>
    <row r="53" ht="21" customHeight="true" spans="1:49">
      <c r="A53" s="392"/>
      <c r="B53" s="392"/>
      <c r="C53" s="392"/>
      <c r="D53" s="399" t="s">
        <v>157</v>
      </c>
      <c r="E53" s="410" t="s">
        <v>154</v>
      </c>
      <c r="F53" s="399" t="s">
        <v>40</v>
      </c>
      <c r="G53" s="399">
        <v>1966</v>
      </c>
      <c r="H53" s="396" t="s">
        <v>26</v>
      </c>
      <c r="I53" s="399">
        <v>1966</v>
      </c>
      <c r="J53" s="399">
        <v>1966</v>
      </c>
      <c r="K53" s="396" t="s">
        <v>26</v>
      </c>
      <c r="L53" s="396" t="s">
        <v>26</v>
      </c>
      <c r="M53" s="399">
        <v>1966</v>
      </c>
      <c r="N53" s="399">
        <v>1966</v>
      </c>
      <c r="O53" s="396" t="s">
        <v>26</v>
      </c>
      <c r="P53" s="396" t="s">
        <v>26</v>
      </c>
      <c r="Q53" s="396" t="s">
        <v>26</v>
      </c>
      <c r="R53" s="396" t="s">
        <v>26</v>
      </c>
      <c r="S53" s="396" t="s">
        <v>26</v>
      </c>
      <c r="T53" s="396" t="s">
        <v>26</v>
      </c>
      <c r="U53" s="396" t="s">
        <v>26</v>
      </c>
      <c r="V53" s="396" t="s">
        <v>26</v>
      </c>
      <c r="W53" s="396" t="s">
        <v>26</v>
      </c>
      <c r="X53" s="396" t="s">
        <v>26</v>
      </c>
      <c r="Y53" s="396" t="s">
        <v>26</v>
      </c>
      <c r="Z53" s="396" t="s">
        <v>26</v>
      </c>
      <c r="AA53" s="396" t="s">
        <v>26</v>
      </c>
      <c r="AB53" s="396" t="s">
        <v>26</v>
      </c>
      <c r="AC53" s="396" t="s">
        <v>26</v>
      </c>
      <c r="AD53" s="396" t="s">
        <v>26</v>
      </c>
      <c r="AE53" s="396" t="s">
        <v>26</v>
      </c>
      <c r="AF53" s="396" t="s">
        <v>26</v>
      </c>
      <c r="AG53" s="396" t="s">
        <v>26</v>
      </c>
      <c r="AH53" s="396" t="s">
        <v>26</v>
      </c>
      <c r="AI53" s="396" t="s">
        <v>26</v>
      </c>
      <c r="AJ53" s="396" t="s">
        <v>26</v>
      </c>
      <c r="AK53" s="396" t="s">
        <v>26</v>
      </c>
      <c r="AL53" s="396" t="s">
        <v>26</v>
      </c>
      <c r="AM53" s="396" t="s">
        <v>26</v>
      </c>
      <c r="AN53" s="396" t="s">
        <v>26</v>
      </c>
      <c r="AO53" s="396" t="s">
        <v>26</v>
      </c>
      <c r="AP53" s="396" t="s">
        <v>26</v>
      </c>
      <c r="AQ53" s="396" t="s">
        <v>26</v>
      </c>
      <c r="AR53" s="396" t="s">
        <v>26</v>
      </c>
      <c r="AS53" s="396" t="s">
        <v>26</v>
      </c>
      <c r="AT53" s="396" t="s">
        <v>26</v>
      </c>
      <c r="AU53" s="396" t="s">
        <v>26</v>
      </c>
      <c r="AV53" s="396" t="s">
        <v>26</v>
      </c>
      <c r="AW53" s="417"/>
    </row>
    <row r="54" ht="21" customHeight="true" spans="1:49">
      <c r="A54" s="392"/>
      <c r="B54" s="392"/>
      <c r="C54" s="392"/>
      <c r="D54" s="392"/>
      <c r="E54" s="394" t="s">
        <v>155</v>
      </c>
      <c r="F54" s="399" t="s">
        <v>40</v>
      </c>
      <c r="G54" s="399">
        <v>15</v>
      </c>
      <c r="H54" s="396" t="s">
        <v>41</v>
      </c>
      <c r="I54" s="396" t="s">
        <v>26</v>
      </c>
      <c r="J54" s="396" t="s">
        <v>26</v>
      </c>
      <c r="K54" s="396" t="s">
        <v>26</v>
      </c>
      <c r="L54" s="396" t="s">
        <v>26</v>
      </c>
      <c r="M54" s="396" t="s">
        <v>26</v>
      </c>
      <c r="N54" s="399">
        <v>15</v>
      </c>
      <c r="O54" s="399">
        <v>15</v>
      </c>
      <c r="P54" s="396" t="s">
        <v>41</v>
      </c>
      <c r="Q54" s="396" t="s">
        <v>26</v>
      </c>
      <c r="R54" s="396" t="s">
        <v>26</v>
      </c>
      <c r="S54" s="396" t="s">
        <v>26</v>
      </c>
      <c r="T54" s="396" t="s">
        <v>26</v>
      </c>
      <c r="U54" s="396" t="s">
        <v>26</v>
      </c>
      <c r="V54" s="396" t="s">
        <v>26</v>
      </c>
      <c r="W54" s="396" t="s">
        <v>26</v>
      </c>
      <c r="X54" s="396" t="s">
        <v>26</v>
      </c>
      <c r="Y54" s="396" t="s">
        <v>26</v>
      </c>
      <c r="Z54" s="396" t="s">
        <v>26</v>
      </c>
      <c r="AA54" s="396" t="s">
        <v>26</v>
      </c>
      <c r="AB54" s="396" t="s">
        <v>26</v>
      </c>
      <c r="AC54" s="396" t="s">
        <v>26</v>
      </c>
      <c r="AD54" s="396" t="s">
        <v>26</v>
      </c>
      <c r="AE54" s="396" t="s">
        <v>26</v>
      </c>
      <c r="AF54" s="396" t="s">
        <v>26</v>
      </c>
      <c r="AG54" s="396" t="s">
        <v>26</v>
      </c>
      <c r="AH54" s="396" t="s">
        <v>26</v>
      </c>
      <c r="AI54" s="396" t="s">
        <v>26</v>
      </c>
      <c r="AJ54" s="396" t="s">
        <v>26</v>
      </c>
      <c r="AK54" s="396" t="s">
        <v>26</v>
      </c>
      <c r="AL54" s="396" t="s">
        <v>26</v>
      </c>
      <c r="AM54" s="396" t="s">
        <v>26</v>
      </c>
      <c r="AN54" s="396" t="s">
        <v>26</v>
      </c>
      <c r="AO54" s="396" t="s">
        <v>26</v>
      </c>
      <c r="AP54" s="396" t="s">
        <v>26</v>
      </c>
      <c r="AQ54" s="396" t="s">
        <v>26</v>
      </c>
      <c r="AR54" s="396" t="s">
        <v>26</v>
      </c>
      <c r="AS54" s="396" t="s">
        <v>26</v>
      </c>
      <c r="AT54" s="396" t="s">
        <v>26</v>
      </c>
      <c r="AU54" s="396" t="s">
        <v>26</v>
      </c>
      <c r="AV54" s="396" t="s">
        <v>26</v>
      </c>
      <c r="AW54" s="417"/>
    </row>
    <row r="55" ht="34" customHeight="true" spans="1:49">
      <c r="A55" s="392"/>
      <c r="B55" s="392"/>
      <c r="C55" s="392"/>
      <c r="D55" s="392"/>
      <c r="E55" s="394" t="s">
        <v>156</v>
      </c>
      <c r="F55" s="399" t="s">
        <v>40</v>
      </c>
      <c r="G55" s="399">
        <v>1</v>
      </c>
      <c r="H55" s="396" t="s">
        <v>41</v>
      </c>
      <c r="I55" s="396" t="s">
        <v>26</v>
      </c>
      <c r="J55" s="396" t="s">
        <v>26</v>
      </c>
      <c r="K55" s="396" t="s">
        <v>26</v>
      </c>
      <c r="L55" s="396" t="s">
        <v>26</v>
      </c>
      <c r="M55" s="396" t="s">
        <v>26</v>
      </c>
      <c r="N55" s="399">
        <v>1</v>
      </c>
      <c r="O55" s="399">
        <v>1</v>
      </c>
      <c r="P55" s="396" t="s">
        <v>41</v>
      </c>
      <c r="Q55" s="396" t="s">
        <v>26</v>
      </c>
      <c r="R55" s="396" t="s">
        <v>26</v>
      </c>
      <c r="S55" s="396" t="s">
        <v>26</v>
      </c>
      <c r="T55" s="396" t="s">
        <v>26</v>
      </c>
      <c r="U55" s="396" t="s">
        <v>26</v>
      </c>
      <c r="V55" s="396" t="s">
        <v>26</v>
      </c>
      <c r="W55" s="396" t="s">
        <v>26</v>
      </c>
      <c r="X55" s="396" t="s">
        <v>26</v>
      </c>
      <c r="Y55" s="396" t="s">
        <v>26</v>
      </c>
      <c r="Z55" s="396" t="s">
        <v>26</v>
      </c>
      <c r="AA55" s="396" t="s">
        <v>26</v>
      </c>
      <c r="AB55" s="396" t="s">
        <v>26</v>
      </c>
      <c r="AC55" s="396" t="s">
        <v>26</v>
      </c>
      <c r="AD55" s="396" t="s">
        <v>26</v>
      </c>
      <c r="AE55" s="396" t="s">
        <v>26</v>
      </c>
      <c r="AF55" s="396" t="s">
        <v>26</v>
      </c>
      <c r="AG55" s="396" t="s">
        <v>26</v>
      </c>
      <c r="AH55" s="396" t="s">
        <v>26</v>
      </c>
      <c r="AI55" s="396" t="s">
        <v>26</v>
      </c>
      <c r="AJ55" s="396" t="s">
        <v>26</v>
      </c>
      <c r="AK55" s="396" t="s">
        <v>26</v>
      </c>
      <c r="AL55" s="396" t="s">
        <v>26</v>
      </c>
      <c r="AM55" s="396" t="s">
        <v>26</v>
      </c>
      <c r="AN55" s="396" t="s">
        <v>26</v>
      </c>
      <c r="AO55" s="396" t="s">
        <v>26</v>
      </c>
      <c r="AP55" s="396" t="s">
        <v>26</v>
      </c>
      <c r="AQ55" s="396" t="s">
        <v>26</v>
      </c>
      <c r="AR55" s="396" t="s">
        <v>26</v>
      </c>
      <c r="AS55" s="396" t="s">
        <v>26</v>
      </c>
      <c r="AT55" s="396" t="s">
        <v>26</v>
      </c>
      <c r="AU55" s="396" t="s">
        <v>26</v>
      </c>
      <c r="AV55" s="396" t="s">
        <v>26</v>
      </c>
      <c r="AW55" s="417"/>
    </row>
    <row r="56" ht="21" customHeight="true" spans="1:49">
      <c r="A56" s="393" t="s">
        <v>158</v>
      </c>
      <c r="B56" s="395">
        <v>21</v>
      </c>
      <c r="C56" s="399" t="s">
        <v>159</v>
      </c>
      <c r="D56" s="394" t="s">
        <v>160</v>
      </c>
      <c r="E56" s="392"/>
      <c r="F56" s="399" t="s">
        <v>161</v>
      </c>
      <c r="G56" s="399">
        <v>380</v>
      </c>
      <c r="H56" s="402">
        <v>3.8</v>
      </c>
      <c r="I56" s="396" t="s">
        <v>26</v>
      </c>
      <c r="J56" s="396" t="s">
        <v>26</v>
      </c>
      <c r="K56" s="396" t="s">
        <v>26</v>
      </c>
      <c r="L56" s="396" t="s">
        <v>26</v>
      </c>
      <c r="M56" s="396">
        <v>20</v>
      </c>
      <c r="N56" s="396">
        <v>150</v>
      </c>
      <c r="O56" s="396">
        <v>150</v>
      </c>
      <c r="P56" s="415">
        <v>7.5</v>
      </c>
      <c r="Q56" s="396">
        <v>10</v>
      </c>
      <c r="R56" s="396">
        <v>0</v>
      </c>
      <c r="S56" s="396">
        <v>10</v>
      </c>
      <c r="T56" s="415">
        <v>1</v>
      </c>
      <c r="U56" s="396">
        <v>10</v>
      </c>
      <c r="V56" s="396">
        <v>0</v>
      </c>
      <c r="W56" s="396">
        <v>10</v>
      </c>
      <c r="X56" s="415">
        <v>1</v>
      </c>
      <c r="Y56" s="414">
        <v>20</v>
      </c>
      <c r="Z56" s="414">
        <v>0</v>
      </c>
      <c r="AA56" s="396">
        <v>20</v>
      </c>
      <c r="AB56" s="415">
        <v>1</v>
      </c>
      <c r="AC56" s="396">
        <v>20</v>
      </c>
      <c r="AD56" s="396">
        <v>0</v>
      </c>
      <c r="AE56" s="396">
        <v>160</v>
      </c>
      <c r="AF56" s="415">
        <v>8</v>
      </c>
      <c r="AG56" s="396">
        <v>10</v>
      </c>
      <c r="AH56" s="396">
        <v>0</v>
      </c>
      <c r="AI56" s="396">
        <v>10</v>
      </c>
      <c r="AJ56" s="415">
        <v>1</v>
      </c>
      <c r="AK56" s="396">
        <v>10</v>
      </c>
      <c r="AL56" s="396">
        <v>0</v>
      </c>
      <c r="AM56" s="396">
        <v>20</v>
      </c>
      <c r="AN56" s="415">
        <v>2</v>
      </c>
      <c r="AO56" s="396" t="s">
        <v>26</v>
      </c>
      <c r="AP56" s="396" t="s">
        <v>26</v>
      </c>
      <c r="AQ56" s="396" t="s">
        <v>26</v>
      </c>
      <c r="AR56" s="396" t="s">
        <v>26</v>
      </c>
      <c r="AS56" s="396" t="s">
        <v>26</v>
      </c>
      <c r="AT56" s="396" t="s">
        <v>26</v>
      </c>
      <c r="AU56" s="396" t="s">
        <v>26</v>
      </c>
      <c r="AV56" s="396" t="s">
        <v>26</v>
      </c>
      <c r="AW56" s="417"/>
    </row>
    <row r="57" ht="21" customHeight="true" spans="1:49">
      <c r="A57" s="392"/>
      <c r="B57" s="392"/>
      <c r="C57" s="392"/>
      <c r="D57" s="394" t="s">
        <v>162</v>
      </c>
      <c r="E57" s="392"/>
      <c r="F57" s="399" t="s">
        <v>161</v>
      </c>
      <c r="G57" s="399">
        <v>2</v>
      </c>
      <c r="H57" s="399">
        <v>1</v>
      </c>
      <c r="I57" s="396" t="s">
        <v>26</v>
      </c>
      <c r="J57" s="396" t="s">
        <v>26</v>
      </c>
      <c r="K57" s="396" t="s">
        <v>26</v>
      </c>
      <c r="L57" s="396" t="s">
        <v>26</v>
      </c>
      <c r="M57" s="396">
        <v>1</v>
      </c>
      <c r="N57" s="396">
        <v>0</v>
      </c>
      <c r="O57" s="396">
        <v>1</v>
      </c>
      <c r="P57" s="415">
        <v>1</v>
      </c>
      <c r="Q57" s="396" t="s">
        <v>26</v>
      </c>
      <c r="R57" s="396" t="s">
        <v>26</v>
      </c>
      <c r="S57" s="396" t="s">
        <v>26</v>
      </c>
      <c r="T57" s="396" t="s">
        <v>26</v>
      </c>
      <c r="U57" s="396">
        <v>1</v>
      </c>
      <c r="V57" s="396">
        <v>0</v>
      </c>
      <c r="W57" s="396">
        <v>1</v>
      </c>
      <c r="X57" s="415">
        <v>1</v>
      </c>
      <c r="Y57" s="396" t="s">
        <v>26</v>
      </c>
      <c r="Z57" s="396" t="s">
        <v>26</v>
      </c>
      <c r="AA57" s="396" t="s">
        <v>26</v>
      </c>
      <c r="AB57" s="396" t="s">
        <v>26</v>
      </c>
      <c r="AC57" s="396" t="s">
        <v>26</v>
      </c>
      <c r="AD57" s="396" t="s">
        <v>26</v>
      </c>
      <c r="AE57" s="396" t="s">
        <v>26</v>
      </c>
      <c r="AF57" s="396" t="s">
        <v>26</v>
      </c>
      <c r="AG57" s="396" t="s">
        <v>26</v>
      </c>
      <c r="AH57" s="396" t="s">
        <v>26</v>
      </c>
      <c r="AI57" s="396" t="s">
        <v>26</v>
      </c>
      <c r="AJ57" s="396" t="s">
        <v>26</v>
      </c>
      <c r="AK57" s="396" t="s">
        <v>26</v>
      </c>
      <c r="AL57" s="396" t="s">
        <v>26</v>
      </c>
      <c r="AM57" s="396" t="s">
        <v>26</v>
      </c>
      <c r="AN57" s="396" t="s">
        <v>26</v>
      </c>
      <c r="AO57" s="396" t="s">
        <v>26</v>
      </c>
      <c r="AP57" s="396" t="s">
        <v>26</v>
      </c>
      <c r="AQ57" s="396" t="s">
        <v>26</v>
      </c>
      <c r="AR57" s="396" t="s">
        <v>26</v>
      </c>
      <c r="AS57" s="396" t="s">
        <v>26</v>
      </c>
      <c r="AT57" s="396" t="s">
        <v>26</v>
      </c>
      <c r="AU57" s="396" t="s">
        <v>26</v>
      </c>
      <c r="AV57" s="396" t="s">
        <v>26</v>
      </c>
      <c r="AW57" s="417"/>
    </row>
    <row r="58" ht="21" customHeight="true" spans="1:49">
      <c r="A58" s="392"/>
      <c r="B58" s="392"/>
      <c r="C58" s="392"/>
      <c r="D58" s="394" t="s">
        <v>163</v>
      </c>
      <c r="E58" s="392"/>
      <c r="F58" s="399" t="s">
        <v>161</v>
      </c>
      <c r="G58" s="399">
        <v>2</v>
      </c>
      <c r="H58" s="399">
        <v>1</v>
      </c>
      <c r="I58" s="396" t="s">
        <v>26</v>
      </c>
      <c r="J58" s="396" t="s">
        <v>26</v>
      </c>
      <c r="K58" s="396" t="s">
        <v>26</v>
      </c>
      <c r="L58" s="396" t="s">
        <v>26</v>
      </c>
      <c r="M58" s="396" t="s">
        <v>26</v>
      </c>
      <c r="N58" s="396" t="s">
        <v>26</v>
      </c>
      <c r="O58" s="396" t="s">
        <v>26</v>
      </c>
      <c r="P58" s="396" t="s">
        <v>26</v>
      </c>
      <c r="Q58" s="396">
        <v>1</v>
      </c>
      <c r="R58" s="396">
        <v>0</v>
      </c>
      <c r="S58" s="396">
        <v>1</v>
      </c>
      <c r="T58" s="415">
        <v>1</v>
      </c>
      <c r="U58" s="396" t="s">
        <v>26</v>
      </c>
      <c r="V58" s="396" t="s">
        <v>26</v>
      </c>
      <c r="W58" s="396" t="s">
        <v>26</v>
      </c>
      <c r="X58" s="396" t="s">
        <v>26</v>
      </c>
      <c r="Y58" s="396" t="s">
        <v>26</v>
      </c>
      <c r="Z58" s="396" t="s">
        <v>26</v>
      </c>
      <c r="AA58" s="396" t="s">
        <v>26</v>
      </c>
      <c r="AB58" s="396" t="s">
        <v>26</v>
      </c>
      <c r="AC58" s="396">
        <v>1</v>
      </c>
      <c r="AD58" s="396">
        <v>0</v>
      </c>
      <c r="AE58" s="396">
        <v>1</v>
      </c>
      <c r="AF58" s="415">
        <v>1</v>
      </c>
      <c r="AG58" s="396" t="s">
        <v>26</v>
      </c>
      <c r="AH58" s="396" t="s">
        <v>26</v>
      </c>
      <c r="AI58" s="396" t="s">
        <v>26</v>
      </c>
      <c r="AJ58" s="396" t="s">
        <v>26</v>
      </c>
      <c r="AK58" s="396" t="s">
        <v>26</v>
      </c>
      <c r="AL58" s="396" t="s">
        <v>26</v>
      </c>
      <c r="AM58" s="396" t="s">
        <v>26</v>
      </c>
      <c r="AN58" s="396" t="s">
        <v>26</v>
      </c>
      <c r="AO58" s="396" t="s">
        <v>26</v>
      </c>
      <c r="AP58" s="396" t="s">
        <v>26</v>
      </c>
      <c r="AQ58" s="396" t="s">
        <v>26</v>
      </c>
      <c r="AR58" s="396" t="s">
        <v>26</v>
      </c>
      <c r="AS58" s="396" t="s">
        <v>26</v>
      </c>
      <c r="AT58" s="396" t="s">
        <v>26</v>
      </c>
      <c r="AU58" s="396" t="s">
        <v>26</v>
      </c>
      <c r="AV58" s="396" t="s">
        <v>26</v>
      </c>
      <c r="AW58" s="417"/>
    </row>
    <row r="59" ht="21" customHeight="true" spans="1:49">
      <c r="A59" s="392"/>
      <c r="B59" s="392"/>
      <c r="C59" s="392"/>
      <c r="D59" s="394" t="s">
        <v>164</v>
      </c>
      <c r="E59" s="392"/>
      <c r="F59" s="399" t="s">
        <v>161</v>
      </c>
      <c r="G59" s="399" t="s">
        <v>165</v>
      </c>
      <c r="H59" s="399"/>
      <c r="I59" s="410"/>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7"/>
    </row>
    <row r="60" ht="21" customHeight="true" spans="1:49">
      <c r="A60" s="392"/>
      <c r="B60" s="392"/>
      <c r="C60" s="392"/>
      <c r="D60" s="394" t="s">
        <v>166</v>
      </c>
      <c r="E60" s="392"/>
      <c r="F60" s="399" t="s">
        <v>167</v>
      </c>
      <c r="G60" s="399">
        <v>1440</v>
      </c>
      <c r="H60" s="402">
        <v>1.92</v>
      </c>
      <c r="I60" s="396" t="s">
        <v>26</v>
      </c>
      <c r="J60" s="396" t="s">
        <v>26</v>
      </c>
      <c r="K60" s="396" t="s">
        <v>26</v>
      </c>
      <c r="L60" s="396" t="s">
        <v>26</v>
      </c>
      <c r="M60" s="396" t="s">
        <v>26</v>
      </c>
      <c r="N60" s="396"/>
      <c r="O60" s="396">
        <v>330</v>
      </c>
      <c r="P60" s="396" t="s">
        <v>26</v>
      </c>
      <c r="Q60" s="396">
        <v>30</v>
      </c>
      <c r="R60" s="396"/>
      <c r="S60" s="420">
        <v>30</v>
      </c>
      <c r="T60" s="415">
        <v>1</v>
      </c>
      <c r="U60" s="396" t="s">
        <v>26</v>
      </c>
      <c r="V60" s="396" t="s">
        <v>26</v>
      </c>
      <c r="W60" s="396" t="s">
        <v>26</v>
      </c>
      <c r="X60" s="396" t="s">
        <v>26</v>
      </c>
      <c r="Y60" s="414">
        <v>270</v>
      </c>
      <c r="Z60" s="422"/>
      <c r="AA60" s="420">
        <v>270</v>
      </c>
      <c r="AB60" s="422">
        <v>1</v>
      </c>
      <c r="AC60" s="396">
        <v>270</v>
      </c>
      <c r="AD60" s="415"/>
      <c r="AE60" s="420">
        <v>270</v>
      </c>
      <c r="AF60" s="415">
        <v>1</v>
      </c>
      <c r="AG60" s="396" t="s">
        <v>26</v>
      </c>
      <c r="AH60" s="396" t="s">
        <v>26</v>
      </c>
      <c r="AI60" s="396" t="s">
        <v>26</v>
      </c>
      <c r="AJ60" s="396" t="s">
        <v>26</v>
      </c>
      <c r="AK60" s="396">
        <v>180</v>
      </c>
      <c r="AL60" s="402"/>
      <c r="AM60" s="396">
        <v>180</v>
      </c>
      <c r="AN60" s="415">
        <v>1</v>
      </c>
      <c r="AO60" s="396" t="s">
        <v>26</v>
      </c>
      <c r="AP60" s="396" t="s">
        <v>26</v>
      </c>
      <c r="AQ60" s="396" t="s">
        <v>26</v>
      </c>
      <c r="AR60" s="396" t="s">
        <v>26</v>
      </c>
      <c r="AS60" s="396" t="s">
        <v>26</v>
      </c>
      <c r="AT60" s="396">
        <v>360</v>
      </c>
      <c r="AU60" s="396">
        <v>360</v>
      </c>
      <c r="AV60" s="396" t="s">
        <v>26</v>
      </c>
      <c r="AW60" s="417"/>
    </row>
    <row r="61" ht="21" customHeight="true" spans="1:49">
      <c r="A61" s="392"/>
      <c r="B61" s="392"/>
      <c r="C61" s="392"/>
      <c r="D61" s="394" t="s">
        <v>168</v>
      </c>
      <c r="E61" s="392"/>
      <c r="F61" s="399" t="s">
        <v>167</v>
      </c>
      <c r="G61" s="399">
        <v>7</v>
      </c>
      <c r="H61" s="402">
        <v>1.75</v>
      </c>
      <c r="I61" s="396" t="s">
        <v>26</v>
      </c>
      <c r="J61" s="396" t="s">
        <v>26</v>
      </c>
      <c r="K61" s="396" t="s">
        <v>26</v>
      </c>
      <c r="L61" s="396" t="s">
        <v>26</v>
      </c>
      <c r="M61" s="396" t="s">
        <v>26</v>
      </c>
      <c r="N61" s="396"/>
      <c r="O61" s="396">
        <v>2</v>
      </c>
      <c r="P61" s="396" t="s">
        <v>26</v>
      </c>
      <c r="Q61" s="396">
        <v>1</v>
      </c>
      <c r="R61" s="396"/>
      <c r="S61" s="420">
        <v>1</v>
      </c>
      <c r="T61" s="415">
        <v>1</v>
      </c>
      <c r="U61" s="396" t="s">
        <v>26</v>
      </c>
      <c r="V61" s="396" t="s">
        <v>26</v>
      </c>
      <c r="W61" s="396" t="s">
        <v>26</v>
      </c>
      <c r="X61" s="396" t="s">
        <v>26</v>
      </c>
      <c r="Y61" s="414">
        <v>1</v>
      </c>
      <c r="Z61" s="422"/>
      <c r="AA61" s="415">
        <v>1</v>
      </c>
      <c r="AB61" s="422">
        <v>1</v>
      </c>
      <c r="AC61" s="396">
        <v>1</v>
      </c>
      <c r="AD61" s="396"/>
      <c r="AE61" s="396">
        <v>1</v>
      </c>
      <c r="AF61" s="415">
        <v>1</v>
      </c>
      <c r="AG61" s="396" t="s">
        <v>26</v>
      </c>
      <c r="AH61" s="396" t="s">
        <v>26</v>
      </c>
      <c r="AI61" s="396" t="s">
        <v>26</v>
      </c>
      <c r="AJ61" s="396" t="s">
        <v>26</v>
      </c>
      <c r="AK61" s="396">
        <v>1</v>
      </c>
      <c r="AL61" s="396"/>
      <c r="AM61" s="396">
        <v>1</v>
      </c>
      <c r="AN61" s="415">
        <v>1</v>
      </c>
      <c r="AO61" s="396" t="s">
        <v>26</v>
      </c>
      <c r="AP61" s="396" t="s">
        <v>26</v>
      </c>
      <c r="AQ61" s="396" t="s">
        <v>26</v>
      </c>
      <c r="AR61" s="396" t="s">
        <v>26</v>
      </c>
      <c r="AS61" s="396" t="s">
        <v>26</v>
      </c>
      <c r="AT61" s="396">
        <v>1</v>
      </c>
      <c r="AU61" s="396">
        <v>1</v>
      </c>
      <c r="AV61" s="396" t="s">
        <v>26</v>
      </c>
      <c r="AW61" s="417"/>
    </row>
    <row r="62" ht="37" customHeight="true" spans="1:49">
      <c r="A62" s="392"/>
      <c r="B62" s="395">
        <v>22</v>
      </c>
      <c r="C62" s="394" t="s">
        <v>169</v>
      </c>
      <c r="D62" s="394" t="s">
        <v>170</v>
      </c>
      <c r="E62" s="392"/>
      <c r="F62" s="399" t="s">
        <v>167</v>
      </c>
      <c r="G62" s="396">
        <v>1676</v>
      </c>
      <c r="H62" s="404">
        <v>1.1173</v>
      </c>
      <c r="I62" s="396" t="s">
        <v>26</v>
      </c>
      <c r="J62" s="396" t="s">
        <v>26</v>
      </c>
      <c r="K62" s="396" t="s">
        <v>26</v>
      </c>
      <c r="L62" s="396" t="s">
        <v>26</v>
      </c>
      <c r="M62" s="396" t="s">
        <v>26</v>
      </c>
      <c r="N62" s="396" t="s">
        <v>26</v>
      </c>
      <c r="O62" s="396" t="s">
        <v>26</v>
      </c>
      <c r="P62" s="396" t="s">
        <v>26</v>
      </c>
      <c r="Q62" s="396" t="s">
        <v>26</v>
      </c>
      <c r="R62" s="396" t="s">
        <v>26</v>
      </c>
      <c r="S62" s="396" t="s">
        <v>26</v>
      </c>
      <c r="T62" s="396" t="s">
        <v>26</v>
      </c>
      <c r="U62" s="396">
        <v>1500</v>
      </c>
      <c r="V62" s="396">
        <v>1676</v>
      </c>
      <c r="W62" s="396">
        <v>1676</v>
      </c>
      <c r="X62" s="404">
        <v>1.1173</v>
      </c>
      <c r="Y62" s="396" t="s">
        <v>26</v>
      </c>
      <c r="Z62" s="396" t="s">
        <v>26</v>
      </c>
      <c r="AA62" s="396" t="s">
        <v>26</v>
      </c>
      <c r="AB62" s="396" t="s">
        <v>26</v>
      </c>
      <c r="AC62" s="396" t="s">
        <v>26</v>
      </c>
      <c r="AD62" s="396" t="s">
        <v>26</v>
      </c>
      <c r="AE62" s="396" t="s">
        <v>26</v>
      </c>
      <c r="AF62" s="396" t="s">
        <v>26</v>
      </c>
      <c r="AG62" s="396" t="s">
        <v>26</v>
      </c>
      <c r="AH62" s="396" t="s">
        <v>26</v>
      </c>
      <c r="AI62" s="396" t="s">
        <v>26</v>
      </c>
      <c r="AJ62" s="396" t="s">
        <v>26</v>
      </c>
      <c r="AK62" s="396" t="s">
        <v>26</v>
      </c>
      <c r="AL62" s="396" t="s">
        <v>26</v>
      </c>
      <c r="AM62" s="396" t="s">
        <v>26</v>
      </c>
      <c r="AN62" s="396" t="s">
        <v>26</v>
      </c>
      <c r="AO62" s="396" t="s">
        <v>26</v>
      </c>
      <c r="AP62" s="396" t="s">
        <v>26</v>
      </c>
      <c r="AQ62" s="396" t="s">
        <v>26</v>
      </c>
      <c r="AR62" s="396" t="s">
        <v>26</v>
      </c>
      <c r="AS62" s="396" t="s">
        <v>26</v>
      </c>
      <c r="AT62" s="396" t="s">
        <v>26</v>
      </c>
      <c r="AU62" s="396" t="s">
        <v>26</v>
      </c>
      <c r="AV62" s="396" t="s">
        <v>26</v>
      </c>
      <c r="AW62" s="417"/>
    </row>
    <row r="63" ht="28.5" spans="1:49">
      <c r="A63" s="392"/>
      <c r="B63" s="395">
        <v>23</v>
      </c>
      <c r="C63" s="394" t="s">
        <v>171</v>
      </c>
      <c r="D63" s="394" t="s">
        <v>172</v>
      </c>
      <c r="E63" s="392"/>
      <c r="F63" s="399" t="s">
        <v>167</v>
      </c>
      <c r="G63" s="399">
        <v>246</v>
      </c>
      <c r="H63" s="401">
        <v>1.0885</v>
      </c>
      <c r="I63" s="396">
        <v>24</v>
      </c>
      <c r="J63" s="396">
        <v>0</v>
      </c>
      <c r="K63" s="396">
        <v>28</v>
      </c>
      <c r="L63" s="404">
        <v>1.1667</v>
      </c>
      <c r="M63" s="399" t="s">
        <v>26</v>
      </c>
      <c r="N63" s="399" t="s">
        <v>26</v>
      </c>
      <c r="O63" s="399" t="s">
        <v>26</v>
      </c>
      <c r="P63" s="399" t="s">
        <v>26</v>
      </c>
      <c r="Q63" s="399">
        <v>11</v>
      </c>
      <c r="R63" s="399">
        <v>0</v>
      </c>
      <c r="S63" s="399">
        <v>11</v>
      </c>
      <c r="T63" s="402">
        <v>1</v>
      </c>
      <c r="U63" s="399">
        <v>43</v>
      </c>
      <c r="V63" s="399">
        <v>0</v>
      </c>
      <c r="W63" s="399">
        <v>43</v>
      </c>
      <c r="X63" s="402">
        <v>1</v>
      </c>
      <c r="Y63" s="399">
        <v>30</v>
      </c>
      <c r="Z63" s="399">
        <v>0</v>
      </c>
      <c r="AA63" s="399">
        <v>40</v>
      </c>
      <c r="AB63" s="401">
        <v>1.3333</v>
      </c>
      <c r="AC63" s="399">
        <v>59</v>
      </c>
      <c r="AD63" s="399">
        <v>0</v>
      </c>
      <c r="AE63" s="399">
        <v>59</v>
      </c>
      <c r="AF63" s="402">
        <v>1</v>
      </c>
      <c r="AG63" s="399">
        <v>19</v>
      </c>
      <c r="AH63" s="399">
        <v>0</v>
      </c>
      <c r="AI63" s="399">
        <v>19</v>
      </c>
      <c r="AJ63" s="402">
        <v>1</v>
      </c>
      <c r="AK63" s="399">
        <v>40</v>
      </c>
      <c r="AL63" s="399">
        <v>0</v>
      </c>
      <c r="AM63" s="399">
        <v>46</v>
      </c>
      <c r="AN63" s="402">
        <v>1.15</v>
      </c>
      <c r="AO63" s="396" t="s">
        <v>26</v>
      </c>
      <c r="AP63" s="396" t="s">
        <v>26</v>
      </c>
      <c r="AQ63" s="396" t="s">
        <v>26</v>
      </c>
      <c r="AR63" s="396" t="s">
        <v>26</v>
      </c>
      <c r="AS63" s="396" t="s">
        <v>26</v>
      </c>
      <c r="AT63" s="396" t="s">
        <v>26</v>
      </c>
      <c r="AU63" s="396" t="s">
        <v>26</v>
      </c>
      <c r="AV63" s="396" t="s">
        <v>26</v>
      </c>
      <c r="AW63" s="417"/>
    </row>
    <row r="64" ht="21" customHeight="true" spans="1:49">
      <c r="A64" s="392"/>
      <c r="B64" s="395">
        <v>24</v>
      </c>
      <c r="C64" s="394" t="s">
        <v>173</v>
      </c>
      <c r="D64" s="394" t="s">
        <v>174</v>
      </c>
      <c r="E64" s="392"/>
      <c r="F64" s="399" t="s">
        <v>167</v>
      </c>
      <c r="G64" s="407">
        <v>20976</v>
      </c>
      <c r="H64" s="411">
        <v>1.4657</v>
      </c>
      <c r="I64" s="414">
        <v>5558</v>
      </c>
      <c r="J64" s="414">
        <v>0</v>
      </c>
      <c r="K64" s="414">
        <v>8098</v>
      </c>
      <c r="L64" s="412">
        <v>1.4569</v>
      </c>
      <c r="M64" s="407">
        <v>104</v>
      </c>
      <c r="N64" s="407">
        <v>13</v>
      </c>
      <c r="O64" s="407">
        <v>160</v>
      </c>
      <c r="P64" s="411">
        <v>1.5385</v>
      </c>
      <c r="Q64" s="407">
        <v>1357</v>
      </c>
      <c r="R64" s="407">
        <v>0</v>
      </c>
      <c r="S64" s="407">
        <v>1822</v>
      </c>
      <c r="T64" s="411">
        <v>1.3427</v>
      </c>
      <c r="U64" s="407">
        <v>343</v>
      </c>
      <c r="V64" s="407">
        <v>0</v>
      </c>
      <c r="W64" s="407">
        <v>595</v>
      </c>
      <c r="X64" s="411">
        <v>1.7347</v>
      </c>
      <c r="Y64" s="407">
        <v>4071</v>
      </c>
      <c r="Z64" s="407">
        <v>0</v>
      </c>
      <c r="AA64" s="407">
        <v>6075</v>
      </c>
      <c r="AB64" s="411">
        <v>1.4923</v>
      </c>
      <c r="AC64" s="407">
        <v>1538</v>
      </c>
      <c r="AD64" s="407">
        <v>0</v>
      </c>
      <c r="AE64" s="407">
        <v>2152</v>
      </c>
      <c r="AF64" s="411">
        <v>1.3992</v>
      </c>
      <c r="AG64" s="407">
        <v>262</v>
      </c>
      <c r="AH64" s="407">
        <v>0</v>
      </c>
      <c r="AI64" s="407">
        <v>347</v>
      </c>
      <c r="AJ64" s="411">
        <v>1.3244</v>
      </c>
      <c r="AK64" s="407">
        <v>1078</v>
      </c>
      <c r="AL64" s="407">
        <v>0</v>
      </c>
      <c r="AM64" s="407">
        <v>1727</v>
      </c>
      <c r="AN64" s="411">
        <v>1.602</v>
      </c>
      <c r="AO64" s="414" t="s">
        <v>26</v>
      </c>
      <c r="AP64" s="414" t="s">
        <v>26</v>
      </c>
      <c r="AQ64" s="414" t="s">
        <v>26</v>
      </c>
      <c r="AR64" s="414" t="s">
        <v>26</v>
      </c>
      <c r="AS64" s="414" t="s">
        <v>26</v>
      </c>
      <c r="AT64" s="414" t="s">
        <v>26</v>
      </c>
      <c r="AU64" s="414" t="s">
        <v>26</v>
      </c>
      <c r="AV64" s="414" t="s">
        <v>26</v>
      </c>
      <c r="AW64" s="417"/>
    </row>
    <row r="65" ht="33" customHeight="true" spans="1:49">
      <c r="A65" s="392"/>
      <c r="B65" s="392"/>
      <c r="C65" s="392"/>
      <c r="D65" s="394" t="s">
        <v>175</v>
      </c>
      <c r="E65" s="392"/>
      <c r="F65" s="399" t="s">
        <v>69</v>
      </c>
      <c r="G65" s="399">
        <v>101</v>
      </c>
      <c r="H65" s="401">
        <v>1.2317</v>
      </c>
      <c r="I65" s="396" t="s">
        <v>26</v>
      </c>
      <c r="J65" s="396" t="s">
        <v>26</v>
      </c>
      <c r="K65" s="396" t="s">
        <v>26</v>
      </c>
      <c r="L65" s="396" t="s">
        <v>26</v>
      </c>
      <c r="M65" s="396">
        <v>15</v>
      </c>
      <c r="N65" s="396">
        <v>0</v>
      </c>
      <c r="O65" s="396">
        <v>15</v>
      </c>
      <c r="P65" s="415">
        <v>1</v>
      </c>
      <c r="Q65" s="396">
        <v>9</v>
      </c>
      <c r="R65" s="396">
        <v>0</v>
      </c>
      <c r="S65" s="396">
        <v>10</v>
      </c>
      <c r="T65" s="404">
        <v>1.1111</v>
      </c>
      <c r="U65" s="396">
        <v>4</v>
      </c>
      <c r="V65" s="396">
        <v>0</v>
      </c>
      <c r="W65" s="396">
        <v>4</v>
      </c>
      <c r="X65" s="415">
        <v>1</v>
      </c>
      <c r="Y65" s="396">
        <v>20</v>
      </c>
      <c r="Z65" s="396">
        <v>0</v>
      </c>
      <c r="AA65" s="396">
        <v>31</v>
      </c>
      <c r="AB65" s="415">
        <v>1.55</v>
      </c>
      <c r="AC65" s="396">
        <v>16</v>
      </c>
      <c r="AD65" s="396">
        <v>0</v>
      </c>
      <c r="AE65" s="396">
        <v>18</v>
      </c>
      <c r="AF65" s="404">
        <v>1.125</v>
      </c>
      <c r="AG65" s="396">
        <v>9</v>
      </c>
      <c r="AH65" s="396">
        <v>0</v>
      </c>
      <c r="AI65" s="396">
        <v>13</v>
      </c>
      <c r="AJ65" s="404">
        <v>1.4444</v>
      </c>
      <c r="AK65" s="396">
        <v>9</v>
      </c>
      <c r="AL65" s="396">
        <v>0</v>
      </c>
      <c r="AM65" s="396">
        <v>10</v>
      </c>
      <c r="AN65" s="404">
        <v>1.1111</v>
      </c>
      <c r="AO65" s="396" t="s">
        <v>26</v>
      </c>
      <c r="AP65" s="396" t="s">
        <v>26</v>
      </c>
      <c r="AQ65" s="396" t="s">
        <v>26</v>
      </c>
      <c r="AR65" s="396" t="s">
        <v>26</v>
      </c>
      <c r="AS65" s="396" t="s">
        <v>26</v>
      </c>
      <c r="AT65" s="396" t="s">
        <v>26</v>
      </c>
      <c r="AU65" s="396" t="s">
        <v>26</v>
      </c>
      <c r="AV65" s="396" t="s">
        <v>26</v>
      </c>
      <c r="AW65" s="417"/>
    </row>
    <row r="66" ht="30" customHeight="true" spans="1:49">
      <c r="A66" s="392"/>
      <c r="B66" s="392"/>
      <c r="C66" s="392"/>
      <c r="D66" s="394" t="s">
        <v>176</v>
      </c>
      <c r="E66" s="392"/>
      <c r="F66" s="399" t="s">
        <v>69</v>
      </c>
      <c r="G66" s="399">
        <v>71</v>
      </c>
      <c r="H66" s="401">
        <v>1.2909</v>
      </c>
      <c r="I66" s="396" t="s">
        <v>26</v>
      </c>
      <c r="J66" s="396" t="s">
        <v>26</v>
      </c>
      <c r="K66" s="396" t="s">
        <v>26</v>
      </c>
      <c r="L66" s="396" t="s">
        <v>26</v>
      </c>
      <c r="M66" s="396">
        <v>6</v>
      </c>
      <c r="N66" s="396">
        <v>0</v>
      </c>
      <c r="O66" s="396">
        <v>10</v>
      </c>
      <c r="P66" s="404">
        <v>1.6667</v>
      </c>
      <c r="Q66" s="396">
        <v>9</v>
      </c>
      <c r="R66" s="396">
        <v>0</v>
      </c>
      <c r="S66" s="396">
        <v>11</v>
      </c>
      <c r="T66" s="404">
        <v>1.2222</v>
      </c>
      <c r="U66" s="396">
        <v>3</v>
      </c>
      <c r="V66" s="396">
        <v>0</v>
      </c>
      <c r="W66" s="396">
        <v>3</v>
      </c>
      <c r="X66" s="415">
        <v>1</v>
      </c>
      <c r="Y66" s="396">
        <v>20</v>
      </c>
      <c r="Z66" s="396">
        <v>0</v>
      </c>
      <c r="AA66" s="396">
        <v>21</v>
      </c>
      <c r="AB66" s="415">
        <v>1.05</v>
      </c>
      <c r="AC66" s="396">
        <v>9</v>
      </c>
      <c r="AD66" s="396">
        <v>0</v>
      </c>
      <c r="AE66" s="396">
        <v>11</v>
      </c>
      <c r="AF66" s="404">
        <v>1.2222</v>
      </c>
      <c r="AG66" s="396">
        <v>3</v>
      </c>
      <c r="AH66" s="396">
        <v>0</v>
      </c>
      <c r="AI66" s="396">
        <v>8</v>
      </c>
      <c r="AJ66" s="404">
        <v>2.6667</v>
      </c>
      <c r="AK66" s="396">
        <v>5</v>
      </c>
      <c r="AL66" s="396">
        <v>0</v>
      </c>
      <c r="AM66" s="396">
        <v>7</v>
      </c>
      <c r="AN66" s="415">
        <v>1.4</v>
      </c>
      <c r="AO66" s="396" t="s">
        <v>26</v>
      </c>
      <c r="AP66" s="396" t="s">
        <v>26</v>
      </c>
      <c r="AQ66" s="396" t="s">
        <v>26</v>
      </c>
      <c r="AR66" s="396" t="s">
        <v>26</v>
      </c>
      <c r="AS66" s="396" t="s">
        <v>26</v>
      </c>
      <c r="AT66" s="396" t="s">
        <v>26</v>
      </c>
      <c r="AU66" s="396" t="s">
        <v>26</v>
      </c>
      <c r="AV66" s="396" t="s">
        <v>26</v>
      </c>
      <c r="AW66" s="432"/>
    </row>
    <row r="67" ht="21" customHeight="true" spans="1:49">
      <c r="A67" s="392"/>
      <c r="B67" s="395">
        <v>25</v>
      </c>
      <c r="C67" s="394" t="s">
        <v>177</v>
      </c>
      <c r="D67" s="394" t="s">
        <v>178</v>
      </c>
      <c r="E67" s="392"/>
      <c r="F67" s="399" t="s">
        <v>167</v>
      </c>
      <c r="G67" s="399">
        <v>27128</v>
      </c>
      <c r="H67" s="401">
        <v>1.1795</v>
      </c>
      <c r="I67" s="396" t="s">
        <v>26</v>
      </c>
      <c r="J67" s="396" t="s">
        <v>26</v>
      </c>
      <c r="K67" s="396" t="s">
        <v>26</v>
      </c>
      <c r="L67" s="396" t="s">
        <v>26</v>
      </c>
      <c r="M67" s="396">
        <v>3445</v>
      </c>
      <c r="N67" s="396">
        <v>14</v>
      </c>
      <c r="O67" s="396">
        <v>4356</v>
      </c>
      <c r="P67" s="404">
        <v>1.2644</v>
      </c>
      <c r="Q67" s="396">
        <v>2631</v>
      </c>
      <c r="R67" s="396">
        <v>0</v>
      </c>
      <c r="S67" s="396">
        <v>2831</v>
      </c>
      <c r="T67" s="404">
        <v>1.076</v>
      </c>
      <c r="U67" s="396">
        <v>1612</v>
      </c>
      <c r="V67" s="396">
        <v>13</v>
      </c>
      <c r="W67" s="396">
        <v>1786</v>
      </c>
      <c r="X67" s="404">
        <v>1.1079</v>
      </c>
      <c r="Y67" s="396">
        <v>7073</v>
      </c>
      <c r="Z67" s="396">
        <v>150</v>
      </c>
      <c r="AA67" s="396">
        <v>8475</v>
      </c>
      <c r="AB67" s="404">
        <v>1.1982</v>
      </c>
      <c r="AC67" s="396">
        <v>4269</v>
      </c>
      <c r="AD67" s="396">
        <v>35</v>
      </c>
      <c r="AE67" s="396">
        <v>5069</v>
      </c>
      <c r="AF67" s="404">
        <v>1.1874</v>
      </c>
      <c r="AG67" s="396">
        <v>1562</v>
      </c>
      <c r="AH67" s="396">
        <v>0</v>
      </c>
      <c r="AI67" s="396">
        <v>1741</v>
      </c>
      <c r="AJ67" s="404">
        <v>1.1146</v>
      </c>
      <c r="AK67" s="396">
        <v>2408</v>
      </c>
      <c r="AL67" s="396">
        <v>60</v>
      </c>
      <c r="AM67" s="396">
        <v>2870</v>
      </c>
      <c r="AN67" s="404">
        <v>1.1919</v>
      </c>
      <c r="AO67" s="396" t="s">
        <v>26</v>
      </c>
      <c r="AP67" s="396" t="s">
        <v>26</v>
      </c>
      <c r="AQ67" s="396" t="s">
        <v>26</v>
      </c>
      <c r="AR67" s="396"/>
      <c r="AS67" s="396" t="s">
        <v>26</v>
      </c>
      <c r="AT67" s="396" t="s">
        <v>26</v>
      </c>
      <c r="AU67" s="396" t="s">
        <v>26</v>
      </c>
      <c r="AV67" s="396" t="s">
        <v>26</v>
      </c>
      <c r="AW67" s="417"/>
    </row>
    <row r="68" ht="21" customHeight="true" spans="1:49">
      <c r="A68" s="392"/>
      <c r="B68" s="392"/>
      <c r="C68" s="392"/>
      <c r="D68" s="394" t="s">
        <v>179</v>
      </c>
      <c r="E68" s="392"/>
      <c r="F68" s="399" t="s">
        <v>167</v>
      </c>
      <c r="G68" s="399">
        <v>90128</v>
      </c>
      <c r="H68" s="405">
        <v>1.048</v>
      </c>
      <c r="I68" s="396" t="s">
        <v>26</v>
      </c>
      <c r="J68" s="396" t="s">
        <v>26</v>
      </c>
      <c r="K68" s="396" t="s">
        <v>26</v>
      </c>
      <c r="L68" s="396" t="s">
        <v>26</v>
      </c>
      <c r="M68" s="396">
        <v>13988</v>
      </c>
      <c r="N68" s="396">
        <v>14843</v>
      </c>
      <c r="O68" s="396">
        <v>14843</v>
      </c>
      <c r="P68" s="404">
        <v>1.0611</v>
      </c>
      <c r="Q68" s="396">
        <v>9360</v>
      </c>
      <c r="R68" s="396">
        <v>9585</v>
      </c>
      <c r="S68" s="396">
        <v>9585</v>
      </c>
      <c r="T68" s="404">
        <v>1.024</v>
      </c>
      <c r="U68" s="396">
        <v>5735</v>
      </c>
      <c r="V68" s="396">
        <v>5924</v>
      </c>
      <c r="W68" s="396">
        <v>5924</v>
      </c>
      <c r="X68" s="404">
        <v>1.033</v>
      </c>
      <c r="Y68" s="396">
        <v>26880</v>
      </c>
      <c r="Z68" s="396">
        <v>28260</v>
      </c>
      <c r="AA68" s="396">
        <v>28260</v>
      </c>
      <c r="AB68" s="404">
        <v>1.0513</v>
      </c>
      <c r="AC68" s="396">
        <v>15189</v>
      </c>
      <c r="AD68" s="396">
        <v>16027</v>
      </c>
      <c r="AE68" s="396">
        <v>16027</v>
      </c>
      <c r="AF68" s="404">
        <v>1.0552</v>
      </c>
      <c r="AG68" s="396">
        <v>5561</v>
      </c>
      <c r="AH68" s="396">
        <v>5754</v>
      </c>
      <c r="AI68" s="396">
        <v>5754</v>
      </c>
      <c r="AJ68" s="404">
        <v>1.0347</v>
      </c>
      <c r="AK68" s="396">
        <v>9287</v>
      </c>
      <c r="AL68" s="396">
        <v>9735</v>
      </c>
      <c r="AM68" s="396">
        <v>9735</v>
      </c>
      <c r="AN68" s="404">
        <v>1.0482</v>
      </c>
      <c r="AO68" s="396" t="s">
        <v>26</v>
      </c>
      <c r="AP68" s="396" t="s">
        <v>26</v>
      </c>
      <c r="AQ68" s="396" t="s">
        <v>26</v>
      </c>
      <c r="AR68" s="396" t="s">
        <v>26</v>
      </c>
      <c r="AS68" s="396" t="s">
        <v>26</v>
      </c>
      <c r="AT68" s="396" t="s">
        <v>26</v>
      </c>
      <c r="AU68" s="396" t="s">
        <v>26</v>
      </c>
      <c r="AV68" s="396" t="s">
        <v>26</v>
      </c>
      <c r="AW68" s="417"/>
    </row>
    <row r="69" ht="48" customHeight="true" spans="1:49">
      <c r="A69" s="393" t="s">
        <v>180</v>
      </c>
      <c r="B69" s="395">
        <v>26</v>
      </c>
      <c r="C69" s="399" t="s">
        <v>181</v>
      </c>
      <c r="D69" s="394" t="s">
        <v>182</v>
      </c>
      <c r="E69" s="392"/>
      <c r="F69" s="399" t="s">
        <v>161</v>
      </c>
      <c r="G69" s="399">
        <v>26</v>
      </c>
      <c r="H69" s="401">
        <v>4.3333</v>
      </c>
      <c r="I69" s="396" t="s">
        <v>26</v>
      </c>
      <c r="J69" s="396" t="s">
        <v>26</v>
      </c>
      <c r="K69" s="399">
        <v>14</v>
      </c>
      <c r="L69" s="396" t="s">
        <v>26</v>
      </c>
      <c r="M69" s="396" t="s">
        <v>26</v>
      </c>
      <c r="N69" s="396" t="s">
        <v>26</v>
      </c>
      <c r="O69" s="399" t="s">
        <v>26</v>
      </c>
      <c r="P69" s="396" t="s">
        <v>26</v>
      </c>
      <c r="Q69" s="396" t="s">
        <v>26</v>
      </c>
      <c r="R69" s="396" t="s">
        <v>26</v>
      </c>
      <c r="S69" s="399">
        <v>3</v>
      </c>
      <c r="T69" s="396" t="s">
        <v>26</v>
      </c>
      <c r="U69" s="396" t="s">
        <v>26</v>
      </c>
      <c r="V69" s="396" t="s">
        <v>26</v>
      </c>
      <c r="W69" s="399">
        <v>2</v>
      </c>
      <c r="X69" s="396" t="s">
        <v>26</v>
      </c>
      <c r="Y69" s="396" t="s">
        <v>26</v>
      </c>
      <c r="Z69" s="396" t="s">
        <v>26</v>
      </c>
      <c r="AA69" s="399">
        <v>2</v>
      </c>
      <c r="AB69" s="396" t="s">
        <v>26</v>
      </c>
      <c r="AC69" s="396" t="s">
        <v>26</v>
      </c>
      <c r="AD69" s="396" t="s">
        <v>26</v>
      </c>
      <c r="AE69" s="399">
        <v>2</v>
      </c>
      <c r="AF69" s="396" t="s">
        <v>26</v>
      </c>
      <c r="AG69" s="396" t="s">
        <v>26</v>
      </c>
      <c r="AH69" s="396" t="s">
        <v>26</v>
      </c>
      <c r="AI69" s="399">
        <v>1</v>
      </c>
      <c r="AJ69" s="396" t="s">
        <v>26</v>
      </c>
      <c r="AK69" s="396" t="s">
        <v>26</v>
      </c>
      <c r="AL69" s="396" t="s">
        <v>26</v>
      </c>
      <c r="AM69" s="399">
        <v>2</v>
      </c>
      <c r="AN69" s="396" t="s">
        <v>26</v>
      </c>
      <c r="AO69" s="396" t="s">
        <v>26</v>
      </c>
      <c r="AP69" s="396" t="s">
        <v>26</v>
      </c>
      <c r="AQ69" s="396" t="s">
        <v>26</v>
      </c>
      <c r="AR69" s="404" t="s">
        <v>26</v>
      </c>
      <c r="AS69" s="396" t="s">
        <v>26</v>
      </c>
      <c r="AT69" s="396" t="s">
        <v>26</v>
      </c>
      <c r="AU69" s="396" t="s">
        <v>26</v>
      </c>
      <c r="AV69" s="404" t="s">
        <v>26</v>
      </c>
      <c r="AW69" s="417"/>
    </row>
    <row r="70" ht="19" customHeight="true" spans="1:49">
      <c r="A70" s="392"/>
      <c r="B70" s="392"/>
      <c r="C70" s="392"/>
      <c r="D70" s="394" t="s">
        <v>183</v>
      </c>
      <c r="E70" s="392"/>
      <c r="F70" s="399" t="s">
        <v>161</v>
      </c>
      <c r="G70" s="399">
        <v>6162</v>
      </c>
      <c r="H70" s="401">
        <f>G70/4900</f>
        <v>1.25755102040816</v>
      </c>
      <c r="I70" s="396" t="s">
        <v>26</v>
      </c>
      <c r="J70" s="396" t="s">
        <v>26</v>
      </c>
      <c r="K70" s="396" t="s">
        <v>26</v>
      </c>
      <c r="L70" s="396" t="s">
        <v>26</v>
      </c>
      <c r="M70" s="396">
        <v>707</v>
      </c>
      <c r="N70" s="396">
        <v>46</v>
      </c>
      <c r="O70" s="396">
        <v>1575</v>
      </c>
      <c r="P70" s="404">
        <v>2.2277</v>
      </c>
      <c r="Q70" s="396">
        <v>498</v>
      </c>
      <c r="R70" s="396">
        <v>0</v>
      </c>
      <c r="S70" s="396">
        <v>498</v>
      </c>
      <c r="T70" s="415">
        <v>1</v>
      </c>
      <c r="U70" s="396">
        <v>348</v>
      </c>
      <c r="V70" s="396">
        <v>0</v>
      </c>
      <c r="W70" s="396">
        <v>348</v>
      </c>
      <c r="X70" s="415">
        <v>1</v>
      </c>
      <c r="Y70" s="396">
        <v>1566</v>
      </c>
      <c r="Z70" s="396">
        <v>14</v>
      </c>
      <c r="AA70" s="396">
        <v>1717</v>
      </c>
      <c r="AB70" s="404">
        <v>1.096</v>
      </c>
      <c r="AC70" s="396">
        <v>867</v>
      </c>
      <c r="AD70" s="396">
        <v>0</v>
      </c>
      <c r="AE70" s="396">
        <v>897</v>
      </c>
      <c r="AF70" s="404">
        <v>1.0346</v>
      </c>
      <c r="AG70" s="396">
        <v>267</v>
      </c>
      <c r="AH70" s="396">
        <v>0</v>
      </c>
      <c r="AI70" s="396">
        <v>271</v>
      </c>
      <c r="AJ70" s="404">
        <v>1.015</v>
      </c>
      <c r="AK70" s="396">
        <v>647</v>
      </c>
      <c r="AL70" s="396">
        <v>0</v>
      </c>
      <c r="AM70" s="396">
        <v>856</v>
      </c>
      <c r="AN70" s="404">
        <v>1.323</v>
      </c>
      <c r="AO70" s="396" t="s">
        <v>26</v>
      </c>
      <c r="AP70" s="396" t="s">
        <v>26</v>
      </c>
      <c r="AQ70" s="396" t="s">
        <v>26</v>
      </c>
      <c r="AR70" s="396" t="s">
        <v>26</v>
      </c>
      <c r="AS70" s="396" t="s">
        <v>26</v>
      </c>
      <c r="AT70" s="396" t="s">
        <v>26</v>
      </c>
      <c r="AU70" s="396" t="s">
        <v>26</v>
      </c>
      <c r="AV70" s="396" t="s">
        <v>26</v>
      </c>
      <c r="AW70" s="417"/>
    </row>
    <row r="71" ht="22" customHeight="true" spans="1:49">
      <c r="A71" s="392"/>
      <c r="B71" s="392"/>
      <c r="C71" s="392"/>
      <c r="D71" s="394" t="s">
        <v>184</v>
      </c>
      <c r="E71" s="392"/>
      <c r="F71" s="399" t="s">
        <v>161</v>
      </c>
      <c r="G71" s="399">
        <v>34281</v>
      </c>
      <c r="H71" s="401">
        <v>2.8331</v>
      </c>
      <c r="I71" s="396" t="s">
        <v>26</v>
      </c>
      <c r="J71" s="396" t="s">
        <v>26</v>
      </c>
      <c r="K71" s="396" t="s">
        <v>26</v>
      </c>
      <c r="L71" s="396" t="s">
        <v>26</v>
      </c>
      <c r="M71" s="396">
        <v>1697</v>
      </c>
      <c r="N71" s="396">
        <v>322</v>
      </c>
      <c r="O71" s="396">
        <v>7900</v>
      </c>
      <c r="P71" s="404">
        <v>4.6553</v>
      </c>
      <c r="Q71" s="396">
        <v>1256</v>
      </c>
      <c r="R71" s="396">
        <v>0</v>
      </c>
      <c r="S71" s="396">
        <v>1364</v>
      </c>
      <c r="T71" s="404">
        <v>1.086</v>
      </c>
      <c r="U71" s="396">
        <v>875</v>
      </c>
      <c r="V71" s="396">
        <v>0</v>
      </c>
      <c r="W71" s="396">
        <v>875</v>
      </c>
      <c r="X71" s="415">
        <v>1</v>
      </c>
      <c r="Y71" s="396">
        <v>3955</v>
      </c>
      <c r="Z71" s="396">
        <v>1629</v>
      </c>
      <c r="AA71" s="396">
        <v>16282</v>
      </c>
      <c r="AB71" s="404">
        <v>4.1168</v>
      </c>
      <c r="AC71" s="396">
        <v>2132</v>
      </c>
      <c r="AD71" s="396">
        <v>0</v>
      </c>
      <c r="AE71" s="396">
        <v>2691</v>
      </c>
      <c r="AF71" s="404">
        <v>1.2622</v>
      </c>
      <c r="AG71" s="396">
        <v>669</v>
      </c>
      <c r="AH71" s="396">
        <v>0</v>
      </c>
      <c r="AI71" s="396">
        <v>788</v>
      </c>
      <c r="AJ71" s="404">
        <v>1.1779</v>
      </c>
      <c r="AK71" s="396">
        <v>1516</v>
      </c>
      <c r="AL71" s="396">
        <v>0</v>
      </c>
      <c r="AM71" s="396">
        <v>4381</v>
      </c>
      <c r="AN71" s="404">
        <v>2.8898</v>
      </c>
      <c r="AO71" s="396" t="s">
        <v>26</v>
      </c>
      <c r="AP71" s="396" t="s">
        <v>26</v>
      </c>
      <c r="AQ71" s="396" t="s">
        <v>26</v>
      </c>
      <c r="AR71" s="396" t="s">
        <v>26</v>
      </c>
      <c r="AS71" s="396" t="s">
        <v>26</v>
      </c>
      <c r="AT71" s="396" t="s">
        <v>26</v>
      </c>
      <c r="AU71" s="396" t="s">
        <v>26</v>
      </c>
      <c r="AV71" s="396" t="s">
        <v>26</v>
      </c>
      <c r="AW71" s="417"/>
    </row>
    <row r="72" ht="50" customHeight="true" spans="1:49">
      <c r="A72" s="392"/>
      <c r="B72" s="392"/>
      <c r="C72" s="392"/>
      <c r="D72" s="394" t="s">
        <v>185</v>
      </c>
      <c r="E72" s="392"/>
      <c r="F72" s="399" t="s">
        <v>161</v>
      </c>
      <c r="G72" s="399">
        <v>65</v>
      </c>
      <c r="H72" s="401">
        <v>4.3333</v>
      </c>
      <c r="I72" s="396" t="s">
        <v>26</v>
      </c>
      <c r="J72" s="396" t="s">
        <v>26</v>
      </c>
      <c r="K72" s="396" t="s">
        <v>26</v>
      </c>
      <c r="L72" s="396" t="s">
        <v>26</v>
      </c>
      <c r="M72" s="396" t="s">
        <v>26</v>
      </c>
      <c r="N72" s="396" t="s">
        <v>26</v>
      </c>
      <c r="O72" s="396" t="s">
        <v>26</v>
      </c>
      <c r="P72" s="396" t="s">
        <v>26</v>
      </c>
      <c r="Q72" s="396" t="s">
        <v>26</v>
      </c>
      <c r="R72" s="396" t="s">
        <v>26</v>
      </c>
      <c r="S72" s="396" t="s">
        <v>26</v>
      </c>
      <c r="T72" s="396" t="s">
        <v>26</v>
      </c>
      <c r="U72" s="396" t="s">
        <v>26</v>
      </c>
      <c r="V72" s="396" t="s">
        <v>26</v>
      </c>
      <c r="W72" s="396">
        <v>20</v>
      </c>
      <c r="X72" s="415">
        <v>1</v>
      </c>
      <c r="Y72" s="396" t="s">
        <v>26</v>
      </c>
      <c r="Z72" s="396" t="s">
        <v>26</v>
      </c>
      <c r="AA72" s="396" t="s">
        <v>26</v>
      </c>
      <c r="AB72" s="396" t="s">
        <v>26</v>
      </c>
      <c r="AC72" s="396" t="s">
        <v>26</v>
      </c>
      <c r="AD72" s="396" t="s">
        <v>26</v>
      </c>
      <c r="AE72" s="396" t="s">
        <v>26</v>
      </c>
      <c r="AF72" s="396" t="s">
        <v>26</v>
      </c>
      <c r="AG72" s="396" t="s">
        <v>26</v>
      </c>
      <c r="AH72" s="396" t="s">
        <v>26</v>
      </c>
      <c r="AI72" s="396">
        <v>24</v>
      </c>
      <c r="AJ72" s="396">
        <v>1</v>
      </c>
      <c r="AK72" s="396" t="s">
        <v>26</v>
      </c>
      <c r="AL72" s="396" t="s">
        <v>26</v>
      </c>
      <c r="AM72" s="396">
        <v>21</v>
      </c>
      <c r="AN72" s="415">
        <v>1</v>
      </c>
      <c r="AO72" s="396" t="s">
        <v>26</v>
      </c>
      <c r="AP72" s="396" t="s">
        <v>26</v>
      </c>
      <c r="AQ72" s="396" t="s">
        <v>26</v>
      </c>
      <c r="AR72" s="396" t="s">
        <v>26</v>
      </c>
      <c r="AS72" s="396" t="s">
        <v>26</v>
      </c>
      <c r="AT72" s="396" t="s">
        <v>26</v>
      </c>
      <c r="AU72" s="396" t="s">
        <v>26</v>
      </c>
      <c r="AV72" s="396" t="s">
        <v>26</v>
      </c>
      <c r="AW72" s="417"/>
    </row>
    <row r="73" ht="21" customHeight="true" spans="1:49">
      <c r="A73" s="392"/>
      <c r="B73" s="395">
        <v>27</v>
      </c>
      <c r="C73" s="394" t="s">
        <v>186</v>
      </c>
      <c r="D73" s="399" t="s">
        <v>187</v>
      </c>
      <c r="E73" s="394" t="s">
        <v>188</v>
      </c>
      <c r="F73" s="399" t="s">
        <v>161</v>
      </c>
      <c r="G73" s="401">
        <v>0.9968</v>
      </c>
      <c r="H73" s="396" t="s">
        <v>42</v>
      </c>
      <c r="I73" s="396" t="s">
        <v>26</v>
      </c>
      <c r="J73" s="396" t="s">
        <v>26</v>
      </c>
      <c r="K73" s="396" t="s">
        <v>26</v>
      </c>
      <c r="L73" s="396" t="s">
        <v>26</v>
      </c>
      <c r="M73" s="396" t="s">
        <v>189</v>
      </c>
      <c r="N73" s="396" t="s">
        <v>26</v>
      </c>
      <c r="O73" s="401">
        <v>0.9979</v>
      </c>
      <c r="P73" s="396" t="s">
        <v>26</v>
      </c>
      <c r="Q73" s="396" t="s">
        <v>189</v>
      </c>
      <c r="R73" s="399" t="s">
        <v>26</v>
      </c>
      <c r="S73" s="402">
        <v>0.99</v>
      </c>
      <c r="T73" s="396" t="s">
        <v>26</v>
      </c>
      <c r="U73" s="396" t="s">
        <v>189</v>
      </c>
      <c r="V73" s="402" t="s">
        <v>26</v>
      </c>
      <c r="W73" s="402">
        <v>1</v>
      </c>
      <c r="X73" s="396" t="s">
        <v>26</v>
      </c>
      <c r="Y73" s="396" t="s">
        <v>189</v>
      </c>
      <c r="Z73" s="402" t="s">
        <v>26</v>
      </c>
      <c r="AA73" s="402">
        <v>0.99</v>
      </c>
      <c r="AB73" s="396" t="s">
        <v>26</v>
      </c>
      <c r="AC73" s="396" t="s">
        <v>189</v>
      </c>
      <c r="AD73" s="402" t="s">
        <v>26</v>
      </c>
      <c r="AE73" s="402">
        <v>1</v>
      </c>
      <c r="AF73" s="396" t="s">
        <v>26</v>
      </c>
      <c r="AG73" s="396" t="s">
        <v>189</v>
      </c>
      <c r="AH73" s="402" t="s">
        <v>26</v>
      </c>
      <c r="AI73" s="402">
        <v>1</v>
      </c>
      <c r="AJ73" s="396" t="s">
        <v>26</v>
      </c>
      <c r="AK73" s="396" t="s">
        <v>189</v>
      </c>
      <c r="AL73" s="402" t="s">
        <v>26</v>
      </c>
      <c r="AM73" s="402">
        <v>1</v>
      </c>
      <c r="AN73" s="396" t="s">
        <v>26</v>
      </c>
      <c r="AO73" s="396" t="s">
        <v>26</v>
      </c>
      <c r="AP73" s="396" t="s">
        <v>26</v>
      </c>
      <c r="AQ73" s="396" t="s">
        <v>26</v>
      </c>
      <c r="AR73" s="396" t="s">
        <v>26</v>
      </c>
      <c r="AS73" s="396" t="s">
        <v>26</v>
      </c>
      <c r="AT73" s="396" t="s">
        <v>26</v>
      </c>
      <c r="AU73" s="396" t="s">
        <v>26</v>
      </c>
      <c r="AV73" s="396" t="s">
        <v>26</v>
      </c>
      <c r="AW73" s="417"/>
    </row>
    <row r="74" ht="21" customHeight="true" spans="1:49">
      <c r="A74" s="392"/>
      <c r="B74" s="392"/>
      <c r="C74" s="392"/>
      <c r="D74" s="392"/>
      <c r="E74" s="394" t="s">
        <v>190</v>
      </c>
      <c r="F74" s="399" t="s">
        <v>161</v>
      </c>
      <c r="G74" s="399">
        <v>6167</v>
      </c>
      <c r="H74" s="396" t="s">
        <v>42</v>
      </c>
      <c r="I74" s="396" t="s">
        <v>26</v>
      </c>
      <c r="J74" s="396" t="s">
        <v>26</v>
      </c>
      <c r="K74" s="396" t="s">
        <v>26</v>
      </c>
      <c r="L74" s="396" t="s">
        <v>26</v>
      </c>
      <c r="M74" s="396" t="s">
        <v>26</v>
      </c>
      <c r="N74" s="399">
        <v>395</v>
      </c>
      <c r="O74" s="399">
        <v>4229</v>
      </c>
      <c r="P74" s="396" t="s">
        <v>26</v>
      </c>
      <c r="Q74" s="396" t="s">
        <v>26</v>
      </c>
      <c r="R74" s="399">
        <v>12</v>
      </c>
      <c r="S74" s="399">
        <v>179</v>
      </c>
      <c r="T74" s="396" t="s">
        <v>26</v>
      </c>
      <c r="U74" s="396" t="s">
        <v>26</v>
      </c>
      <c r="V74" s="399">
        <v>10</v>
      </c>
      <c r="W74" s="399">
        <v>136</v>
      </c>
      <c r="X74" s="396" t="s">
        <v>26</v>
      </c>
      <c r="Y74" s="396" t="s">
        <v>26</v>
      </c>
      <c r="Z74" s="399">
        <v>98</v>
      </c>
      <c r="AA74" s="399">
        <v>981</v>
      </c>
      <c r="AB74" s="396" t="s">
        <v>26</v>
      </c>
      <c r="AC74" s="396" t="s">
        <v>26</v>
      </c>
      <c r="AD74" s="399">
        <v>13</v>
      </c>
      <c r="AE74" s="399">
        <v>124</v>
      </c>
      <c r="AF74" s="396" t="s">
        <v>26</v>
      </c>
      <c r="AG74" s="396" t="s">
        <v>26</v>
      </c>
      <c r="AH74" s="399">
        <v>0</v>
      </c>
      <c r="AI74" s="399">
        <v>23</v>
      </c>
      <c r="AJ74" s="396" t="s">
        <v>26</v>
      </c>
      <c r="AK74" s="396" t="s">
        <v>26</v>
      </c>
      <c r="AL74" s="399">
        <v>51</v>
      </c>
      <c r="AM74" s="399">
        <v>495</v>
      </c>
      <c r="AN74" s="396" t="s">
        <v>26</v>
      </c>
      <c r="AO74" s="396" t="s">
        <v>26</v>
      </c>
      <c r="AP74" s="396" t="s">
        <v>26</v>
      </c>
      <c r="AQ74" s="396" t="s">
        <v>26</v>
      </c>
      <c r="AR74" s="396" t="s">
        <v>26</v>
      </c>
      <c r="AS74" s="396" t="s">
        <v>26</v>
      </c>
      <c r="AT74" s="396" t="s">
        <v>26</v>
      </c>
      <c r="AU74" s="396" t="s">
        <v>26</v>
      </c>
      <c r="AV74" s="396" t="s">
        <v>26</v>
      </c>
      <c r="AW74" s="417"/>
    </row>
    <row r="75" ht="21" customHeight="true" spans="1:49">
      <c r="A75" s="392"/>
      <c r="B75" s="392"/>
      <c r="C75" s="392"/>
      <c r="D75" s="399" t="s">
        <v>191</v>
      </c>
      <c r="E75" s="394" t="s">
        <v>188</v>
      </c>
      <c r="F75" s="399" t="s">
        <v>161</v>
      </c>
      <c r="G75" s="401">
        <v>0.9956</v>
      </c>
      <c r="H75" s="396" t="s">
        <v>42</v>
      </c>
      <c r="I75" s="396" t="s">
        <v>26</v>
      </c>
      <c r="J75" s="396" t="s">
        <v>26</v>
      </c>
      <c r="K75" s="396" t="s">
        <v>26</v>
      </c>
      <c r="L75" s="396" t="s">
        <v>26</v>
      </c>
      <c r="M75" s="399" t="s">
        <v>192</v>
      </c>
      <c r="N75" s="396" t="s">
        <v>26</v>
      </c>
      <c r="O75" s="401">
        <v>0.9979</v>
      </c>
      <c r="P75" s="396" t="s">
        <v>26</v>
      </c>
      <c r="Q75" s="399" t="s">
        <v>192</v>
      </c>
      <c r="R75" s="402" t="s">
        <v>26</v>
      </c>
      <c r="S75" s="402">
        <v>0.99</v>
      </c>
      <c r="T75" s="396" t="s">
        <v>26</v>
      </c>
      <c r="U75" s="399" t="s">
        <v>192</v>
      </c>
      <c r="V75" s="402" t="s">
        <v>26</v>
      </c>
      <c r="W75" s="402">
        <v>1</v>
      </c>
      <c r="X75" s="396" t="s">
        <v>26</v>
      </c>
      <c r="Y75" s="399" t="s">
        <v>192</v>
      </c>
      <c r="Z75" s="402" t="s">
        <v>26</v>
      </c>
      <c r="AA75" s="402">
        <v>0.99</v>
      </c>
      <c r="AB75" s="396" t="s">
        <v>26</v>
      </c>
      <c r="AC75" s="399" t="s">
        <v>192</v>
      </c>
      <c r="AD75" s="402" t="s">
        <v>26</v>
      </c>
      <c r="AE75" s="402">
        <v>1</v>
      </c>
      <c r="AF75" s="396" t="s">
        <v>26</v>
      </c>
      <c r="AG75" s="399" t="s">
        <v>192</v>
      </c>
      <c r="AH75" s="402" t="s">
        <v>26</v>
      </c>
      <c r="AI75" s="402">
        <v>1</v>
      </c>
      <c r="AJ75" s="396" t="s">
        <v>26</v>
      </c>
      <c r="AK75" s="399" t="s">
        <v>192</v>
      </c>
      <c r="AL75" s="402" t="s">
        <v>26</v>
      </c>
      <c r="AM75" s="401">
        <v>0.988</v>
      </c>
      <c r="AN75" s="396" t="s">
        <v>26</v>
      </c>
      <c r="AO75" s="396" t="s">
        <v>26</v>
      </c>
      <c r="AP75" s="396" t="s">
        <v>26</v>
      </c>
      <c r="AQ75" s="396" t="s">
        <v>26</v>
      </c>
      <c r="AR75" s="396" t="s">
        <v>26</v>
      </c>
      <c r="AS75" s="396" t="s">
        <v>26</v>
      </c>
      <c r="AT75" s="396" t="s">
        <v>26</v>
      </c>
      <c r="AU75" s="396" t="s">
        <v>26</v>
      </c>
      <c r="AV75" s="396" t="s">
        <v>26</v>
      </c>
      <c r="AW75" s="417"/>
    </row>
    <row r="76" ht="21" customHeight="true" spans="1:49">
      <c r="A76" s="392"/>
      <c r="B76" s="392"/>
      <c r="C76" s="392"/>
      <c r="D76" s="392"/>
      <c r="E76" s="394" t="s">
        <v>190</v>
      </c>
      <c r="F76" s="399" t="s">
        <v>161</v>
      </c>
      <c r="G76" s="399">
        <v>6160</v>
      </c>
      <c r="H76" s="396" t="s">
        <v>42</v>
      </c>
      <c r="I76" s="396" t="s">
        <v>26</v>
      </c>
      <c r="J76" s="396" t="s">
        <v>26</v>
      </c>
      <c r="K76" s="396" t="s">
        <v>26</v>
      </c>
      <c r="L76" s="396" t="s">
        <v>26</v>
      </c>
      <c r="M76" s="396" t="s">
        <v>26</v>
      </c>
      <c r="N76" s="399">
        <v>395</v>
      </c>
      <c r="O76" s="399">
        <v>4229</v>
      </c>
      <c r="P76" s="396" t="s">
        <v>26</v>
      </c>
      <c r="Q76" s="396" t="s">
        <v>26</v>
      </c>
      <c r="R76" s="399">
        <v>12</v>
      </c>
      <c r="S76" s="399">
        <v>179</v>
      </c>
      <c r="T76" s="396" t="s">
        <v>26</v>
      </c>
      <c r="U76" s="396" t="s">
        <v>26</v>
      </c>
      <c r="V76" s="399">
        <v>10</v>
      </c>
      <c r="W76" s="399">
        <v>136</v>
      </c>
      <c r="X76" s="396" t="s">
        <v>26</v>
      </c>
      <c r="Y76" s="396" t="s">
        <v>26</v>
      </c>
      <c r="Z76" s="399">
        <v>88</v>
      </c>
      <c r="AA76" s="399">
        <v>975</v>
      </c>
      <c r="AB76" s="396" t="s">
        <v>26</v>
      </c>
      <c r="AC76" s="396" t="s">
        <v>26</v>
      </c>
      <c r="AD76" s="399">
        <v>13</v>
      </c>
      <c r="AE76" s="399">
        <v>124</v>
      </c>
      <c r="AF76" s="396" t="s">
        <v>26</v>
      </c>
      <c r="AG76" s="396" t="s">
        <v>26</v>
      </c>
      <c r="AH76" s="399">
        <v>0</v>
      </c>
      <c r="AI76" s="399">
        <v>23</v>
      </c>
      <c r="AJ76" s="396" t="s">
        <v>26</v>
      </c>
      <c r="AK76" s="396" t="s">
        <v>26</v>
      </c>
      <c r="AL76" s="399">
        <v>55</v>
      </c>
      <c r="AM76" s="399">
        <v>494</v>
      </c>
      <c r="AN76" s="396" t="s">
        <v>26</v>
      </c>
      <c r="AO76" s="396" t="s">
        <v>26</v>
      </c>
      <c r="AP76" s="396" t="s">
        <v>26</v>
      </c>
      <c r="AQ76" s="396" t="s">
        <v>26</v>
      </c>
      <c r="AR76" s="396" t="s">
        <v>26</v>
      </c>
      <c r="AS76" s="396" t="s">
        <v>26</v>
      </c>
      <c r="AT76" s="396" t="s">
        <v>26</v>
      </c>
      <c r="AU76" s="396" t="s">
        <v>26</v>
      </c>
      <c r="AV76" s="396" t="s">
        <v>26</v>
      </c>
      <c r="AW76" s="407"/>
    </row>
    <row r="77" ht="24" customHeight="true" spans="1:49">
      <c r="A77" s="392"/>
      <c r="B77" s="395">
        <v>28</v>
      </c>
      <c r="C77" s="394" t="s">
        <v>193</v>
      </c>
      <c r="D77" s="399" t="s">
        <v>194</v>
      </c>
      <c r="E77" s="394" t="s">
        <v>195</v>
      </c>
      <c r="F77" s="399" t="s">
        <v>161</v>
      </c>
      <c r="G77" s="399">
        <v>28169</v>
      </c>
      <c r="H77" s="404">
        <v>1.1047</v>
      </c>
      <c r="I77" s="396" t="s">
        <v>26</v>
      </c>
      <c r="J77" s="396" t="s">
        <v>26</v>
      </c>
      <c r="K77" s="396" t="s">
        <v>26</v>
      </c>
      <c r="L77" s="396" t="s">
        <v>26</v>
      </c>
      <c r="M77" s="396">
        <v>3000</v>
      </c>
      <c r="N77" s="396">
        <v>0</v>
      </c>
      <c r="O77" s="396">
        <v>3022</v>
      </c>
      <c r="P77" s="404">
        <v>1.0073</v>
      </c>
      <c r="Q77" s="396">
        <v>3500</v>
      </c>
      <c r="R77" s="396">
        <v>0</v>
      </c>
      <c r="S77" s="396">
        <v>3560</v>
      </c>
      <c r="T77" s="404">
        <v>1.0171</v>
      </c>
      <c r="U77" s="396">
        <v>3000</v>
      </c>
      <c r="V77" s="396">
        <v>0</v>
      </c>
      <c r="W77" s="396">
        <v>3009</v>
      </c>
      <c r="X77" s="404">
        <v>1.003</v>
      </c>
      <c r="Y77" s="396">
        <v>5500</v>
      </c>
      <c r="Z77" s="396">
        <v>0</v>
      </c>
      <c r="AA77" s="396">
        <v>6157</v>
      </c>
      <c r="AB77" s="404">
        <v>1.1195</v>
      </c>
      <c r="AC77" s="396">
        <v>4500</v>
      </c>
      <c r="AD77" s="396">
        <v>0</v>
      </c>
      <c r="AE77" s="396">
        <v>5017</v>
      </c>
      <c r="AF77" s="404">
        <v>1.1149</v>
      </c>
      <c r="AG77" s="396">
        <v>2000</v>
      </c>
      <c r="AH77" s="396">
        <v>0</v>
      </c>
      <c r="AI77" s="396">
        <v>2329</v>
      </c>
      <c r="AJ77" s="404">
        <v>1.1645</v>
      </c>
      <c r="AK77" s="396">
        <v>4000</v>
      </c>
      <c r="AL77" s="396">
        <v>0</v>
      </c>
      <c r="AM77" s="396">
        <v>5075</v>
      </c>
      <c r="AN77" s="404">
        <v>1.2688</v>
      </c>
      <c r="AO77" s="396" t="s">
        <v>26</v>
      </c>
      <c r="AP77" s="396" t="s">
        <v>26</v>
      </c>
      <c r="AQ77" s="396" t="s">
        <v>26</v>
      </c>
      <c r="AR77" s="396" t="s">
        <v>26</v>
      </c>
      <c r="AS77" s="396" t="s">
        <v>26</v>
      </c>
      <c r="AT77" s="396" t="s">
        <v>26</v>
      </c>
      <c r="AU77" s="396" t="s">
        <v>26</v>
      </c>
      <c r="AV77" s="396" t="s">
        <v>26</v>
      </c>
      <c r="AW77" s="417"/>
    </row>
    <row r="78" ht="25" customHeight="true" spans="1:49">
      <c r="A78" s="392"/>
      <c r="B78" s="392"/>
      <c r="C78" s="392"/>
      <c r="D78" s="392"/>
      <c r="E78" s="394" t="s">
        <v>196</v>
      </c>
      <c r="F78" s="399" t="s">
        <v>161</v>
      </c>
      <c r="G78" s="399">
        <v>14560</v>
      </c>
      <c r="H78" s="404">
        <v>0.8565</v>
      </c>
      <c r="I78" s="396" t="s">
        <v>26</v>
      </c>
      <c r="J78" s="396" t="s">
        <v>26</v>
      </c>
      <c r="K78" s="396" t="s">
        <v>26</v>
      </c>
      <c r="L78" s="396" t="s">
        <v>26</v>
      </c>
      <c r="M78" s="396">
        <v>3000</v>
      </c>
      <c r="N78" s="396">
        <v>0</v>
      </c>
      <c r="O78" s="396">
        <v>3013</v>
      </c>
      <c r="P78" s="404">
        <v>1.0043</v>
      </c>
      <c r="Q78" s="396">
        <v>1800</v>
      </c>
      <c r="R78" s="396">
        <v>60</v>
      </c>
      <c r="S78" s="396">
        <v>1800</v>
      </c>
      <c r="T78" s="415">
        <v>1</v>
      </c>
      <c r="U78" s="396">
        <v>1500</v>
      </c>
      <c r="V78" s="396">
        <v>0</v>
      </c>
      <c r="W78" s="396">
        <v>1500</v>
      </c>
      <c r="X78" s="415">
        <v>1</v>
      </c>
      <c r="Y78" s="396">
        <v>4000</v>
      </c>
      <c r="Z78" s="396">
        <v>0</v>
      </c>
      <c r="AA78" s="396">
        <v>3360</v>
      </c>
      <c r="AB78" s="415">
        <v>0.84</v>
      </c>
      <c r="AC78" s="396">
        <v>3000</v>
      </c>
      <c r="AD78" s="396">
        <v>3</v>
      </c>
      <c r="AE78" s="396">
        <v>2492</v>
      </c>
      <c r="AF78" s="404">
        <v>0.8307</v>
      </c>
      <c r="AG78" s="396">
        <v>1200</v>
      </c>
      <c r="AH78" s="396">
        <v>89</v>
      </c>
      <c r="AI78" s="396">
        <v>960</v>
      </c>
      <c r="AJ78" s="415">
        <v>0.8</v>
      </c>
      <c r="AK78" s="396">
        <v>2500</v>
      </c>
      <c r="AL78" s="396">
        <v>0</v>
      </c>
      <c r="AM78" s="396">
        <v>1435</v>
      </c>
      <c r="AN78" s="404">
        <v>0.574</v>
      </c>
      <c r="AO78" s="396" t="s">
        <v>26</v>
      </c>
      <c r="AP78" s="396" t="s">
        <v>26</v>
      </c>
      <c r="AQ78" s="396" t="s">
        <v>26</v>
      </c>
      <c r="AR78" s="396" t="s">
        <v>26</v>
      </c>
      <c r="AS78" s="396" t="s">
        <v>26</v>
      </c>
      <c r="AT78" s="396" t="s">
        <v>26</v>
      </c>
      <c r="AU78" s="396" t="s">
        <v>26</v>
      </c>
      <c r="AV78" s="396" t="s">
        <v>26</v>
      </c>
      <c r="AW78" s="417"/>
    </row>
    <row r="79" ht="25" customHeight="true" spans="1:49">
      <c r="A79" s="392"/>
      <c r="B79" s="392"/>
      <c r="C79" s="392"/>
      <c r="D79" s="399" t="s">
        <v>197</v>
      </c>
      <c r="E79" s="392"/>
      <c r="F79" s="399" t="s">
        <v>161</v>
      </c>
      <c r="G79" s="399">
        <v>26296</v>
      </c>
      <c r="H79" s="404">
        <v>1.384</v>
      </c>
      <c r="I79" s="396" t="s">
        <v>26</v>
      </c>
      <c r="J79" s="396" t="s">
        <v>26</v>
      </c>
      <c r="K79" s="396" t="s">
        <v>26</v>
      </c>
      <c r="L79" s="396" t="s">
        <v>26</v>
      </c>
      <c r="M79" s="396">
        <v>2500</v>
      </c>
      <c r="N79" s="396">
        <v>0</v>
      </c>
      <c r="O79" s="396">
        <v>2545</v>
      </c>
      <c r="P79" s="404">
        <v>1.018</v>
      </c>
      <c r="Q79" s="396">
        <v>2500</v>
      </c>
      <c r="R79" s="396">
        <v>0</v>
      </c>
      <c r="S79" s="396">
        <v>2906</v>
      </c>
      <c r="T79" s="404">
        <v>1.1624</v>
      </c>
      <c r="U79" s="396">
        <v>2500</v>
      </c>
      <c r="V79" s="396">
        <v>0</v>
      </c>
      <c r="W79" s="396">
        <v>2500</v>
      </c>
      <c r="X79" s="415">
        <v>1</v>
      </c>
      <c r="Y79" s="396">
        <v>3500</v>
      </c>
      <c r="Z79" s="396">
        <v>0</v>
      </c>
      <c r="AA79" s="396">
        <v>4080</v>
      </c>
      <c r="AB79" s="404">
        <v>1.1657</v>
      </c>
      <c r="AC79" s="396">
        <v>2500</v>
      </c>
      <c r="AD79" s="396">
        <v>0</v>
      </c>
      <c r="AE79" s="396">
        <v>7685</v>
      </c>
      <c r="AF79" s="404">
        <v>3.074</v>
      </c>
      <c r="AG79" s="396">
        <v>2000</v>
      </c>
      <c r="AH79" s="396">
        <v>0</v>
      </c>
      <c r="AI79" s="396">
        <v>3044</v>
      </c>
      <c r="AJ79" s="404">
        <v>1.522</v>
      </c>
      <c r="AK79" s="396">
        <v>3500</v>
      </c>
      <c r="AL79" s="396">
        <v>0</v>
      </c>
      <c r="AM79" s="396">
        <v>3536</v>
      </c>
      <c r="AN79" s="404">
        <v>1.0103</v>
      </c>
      <c r="AO79" s="396" t="s">
        <v>26</v>
      </c>
      <c r="AP79" s="396" t="s">
        <v>26</v>
      </c>
      <c r="AQ79" s="396" t="s">
        <v>26</v>
      </c>
      <c r="AR79" s="396" t="s">
        <v>26</v>
      </c>
      <c r="AS79" s="396" t="s">
        <v>26</v>
      </c>
      <c r="AT79" s="396" t="s">
        <v>26</v>
      </c>
      <c r="AU79" s="396" t="s">
        <v>26</v>
      </c>
      <c r="AV79" s="396" t="s">
        <v>26</v>
      </c>
      <c r="AW79" s="417"/>
    </row>
    <row r="80" ht="36" customHeight="true" spans="1:49">
      <c r="A80" s="393" t="s">
        <v>198</v>
      </c>
      <c r="B80" s="395">
        <v>29</v>
      </c>
      <c r="C80" s="394" t="s">
        <v>199</v>
      </c>
      <c r="D80" s="394" t="s">
        <v>200</v>
      </c>
      <c r="E80" s="392"/>
      <c r="F80" s="399" t="s">
        <v>201</v>
      </c>
      <c r="G80" s="399">
        <v>1</v>
      </c>
      <c r="H80" s="402">
        <v>1</v>
      </c>
      <c r="I80" s="396" t="s">
        <v>26</v>
      </c>
      <c r="J80" s="396" t="s">
        <v>26</v>
      </c>
      <c r="K80" s="396" t="s">
        <v>26</v>
      </c>
      <c r="L80" s="396" t="s">
        <v>26</v>
      </c>
      <c r="M80" s="396" t="s">
        <v>26</v>
      </c>
      <c r="N80" s="396" t="s">
        <v>26</v>
      </c>
      <c r="O80" s="396" t="s">
        <v>26</v>
      </c>
      <c r="P80" s="396" t="s">
        <v>26</v>
      </c>
      <c r="Q80" s="396" t="s">
        <v>26</v>
      </c>
      <c r="R80" s="396" t="s">
        <v>26</v>
      </c>
      <c r="S80" s="396" t="s">
        <v>26</v>
      </c>
      <c r="T80" s="396" t="s">
        <v>26</v>
      </c>
      <c r="U80" s="396" t="s">
        <v>26</v>
      </c>
      <c r="V80" s="396" t="s">
        <v>26</v>
      </c>
      <c r="W80" s="396" t="s">
        <v>26</v>
      </c>
      <c r="X80" s="396" t="s">
        <v>26</v>
      </c>
      <c r="Y80" s="396" t="s">
        <v>26</v>
      </c>
      <c r="Z80" s="396" t="s">
        <v>26</v>
      </c>
      <c r="AA80" s="396" t="s">
        <v>26</v>
      </c>
      <c r="AB80" s="396" t="s">
        <v>26</v>
      </c>
      <c r="AC80" s="396" t="s">
        <v>26</v>
      </c>
      <c r="AD80" s="396" t="s">
        <v>26</v>
      </c>
      <c r="AE80" s="396" t="s">
        <v>26</v>
      </c>
      <c r="AF80" s="396" t="s">
        <v>26</v>
      </c>
      <c r="AG80" s="396" t="s">
        <v>26</v>
      </c>
      <c r="AH80" s="396" t="s">
        <v>26</v>
      </c>
      <c r="AI80" s="396" t="s">
        <v>26</v>
      </c>
      <c r="AJ80" s="396" t="s">
        <v>26</v>
      </c>
      <c r="AK80" s="396" t="s">
        <v>26</v>
      </c>
      <c r="AL80" s="396" t="s">
        <v>26</v>
      </c>
      <c r="AM80" s="396" t="s">
        <v>26</v>
      </c>
      <c r="AN80" s="396" t="s">
        <v>26</v>
      </c>
      <c r="AO80" s="396" t="s">
        <v>26</v>
      </c>
      <c r="AP80" s="396" t="s">
        <v>26</v>
      </c>
      <c r="AQ80" s="396" t="s">
        <v>26</v>
      </c>
      <c r="AR80" s="396" t="s">
        <v>26</v>
      </c>
      <c r="AS80" s="396">
        <v>1</v>
      </c>
      <c r="AT80" s="396">
        <v>0</v>
      </c>
      <c r="AU80" s="396">
        <v>1</v>
      </c>
      <c r="AV80" s="415">
        <v>1</v>
      </c>
      <c r="AW80" s="417"/>
    </row>
    <row r="81" ht="42.75" spans="1:49">
      <c r="A81" s="392"/>
      <c r="B81" s="395">
        <v>30</v>
      </c>
      <c r="C81" s="394" t="s">
        <v>202</v>
      </c>
      <c r="D81" s="394" t="s">
        <v>203</v>
      </c>
      <c r="E81" s="392"/>
      <c r="F81" s="399" t="s">
        <v>201</v>
      </c>
      <c r="G81" s="399">
        <v>1392</v>
      </c>
      <c r="H81" s="399" t="s">
        <v>42</v>
      </c>
      <c r="I81" s="394" t="s">
        <v>204</v>
      </c>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7" t="s">
        <v>205</v>
      </c>
    </row>
    <row r="82" ht="21" customHeight="true" spans="1:49">
      <c r="A82" s="393" t="s">
        <v>206</v>
      </c>
      <c r="B82" s="395">
        <v>31</v>
      </c>
      <c r="C82" s="394" t="s">
        <v>207</v>
      </c>
      <c r="D82" s="394" t="s">
        <v>208</v>
      </c>
      <c r="E82" s="392"/>
      <c r="F82" s="399" t="s">
        <v>209</v>
      </c>
      <c r="G82" s="399">
        <v>82.556</v>
      </c>
      <c r="H82" s="401">
        <v>1.0068</v>
      </c>
      <c r="I82" s="396" t="s">
        <v>26</v>
      </c>
      <c r="J82" s="396" t="s">
        <v>26</v>
      </c>
      <c r="K82" s="396" t="s">
        <v>26</v>
      </c>
      <c r="L82" s="396" t="s">
        <v>26</v>
      </c>
      <c r="M82" s="396">
        <v>3.785</v>
      </c>
      <c r="N82" s="396">
        <v>0</v>
      </c>
      <c r="O82" s="396">
        <v>3.785</v>
      </c>
      <c r="P82" s="415">
        <v>1</v>
      </c>
      <c r="Q82" s="396">
        <v>14.395</v>
      </c>
      <c r="R82" s="396">
        <v>0</v>
      </c>
      <c r="S82" s="396">
        <v>14.395</v>
      </c>
      <c r="T82" s="415">
        <v>1</v>
      </c>
      <c r="U82" s="396">
        <v>2.85</v>
      </c>
      <c r="V82" s="396">
        <v>0</v>
      </c>
      <c r="W82" s="396">
        <v>2.85</v>
      </c>
      <c r="X82" s="415">
        <v>1</v>
      </c>
      <c r="Y82" s="396">
        <v>35.858</v>
      </c>
      <c r="Z82" s="396">
        <v>0</v>
      </c>
      <c r="AA82" s="396">
        <v>35.858</v>
      </c>
      <c r="AB82" s="415">
        <v>1</v>
      </c>
      <c r="AC82" s="396">
        <v>20.311</v>
      </c>
      <c r="AD82" s="396">
        <v>0</v>
      </c>
      <c r="AE82" s="396">
        <v>20.311</v>
      </c>
      <c r="AF82" s="415">
        <v>1</v>
      </c>
      <c r="AG82" s="396">
        <v>2.34</v>
      </c>
      <c r="AH82" s="396">
        <v>0</v>
      </c>
      <c r="AI82" s="396">
        <v>2.34</v>
      </c>
      <c r="AJ82" s="415">
        <v>1</v>
      </c>
      <c r="AK82" s="396">
        <v>3.017</v>
      </c>
      <c r="AL82" s="396">
        <v>0</v>
      </c>
      <c r="AM82" s="396">
        <v>3.017</v>
      </c>
      <c r="AN82" s="415">
        <v>1</v>
      </c>
      <c r="AO82" s="396" t="s">
        <v>26</v>
      </c>
      <c r="AP82" s="396" t="s">
        <v>26</v>
      </c>
      <c r="AQ82" s="396" t="s">
        <v>26</v>
      </c>
      <c r="AR82" s="396" t="s">
        <v>26</v>
      </c>
      <c r="AS82" s="396" t="s">
        <v>26</v>
      </c>
      <c r="AT82" s="396" t="s">
        <v>26</v>
      </c>
      <c r="AU82" s="396" t="s">
        <v>26</v>
      </c>
      <c r="AV82" s="396" t="s">
        <v>26</v>
      </c>
      <c r="AW82" s="417"/>
    </row>
    <row r="83" ht="21" customHeight="true" spans="1:49">
      <c r="A83" s="392"/>
      <c r="B83" s="392"/>
      <c r="C83" s="392"/>
      <c r="D83" s="394" t="s">
        <v>210</v>
      </c>
      <c r="E83" s="392"/>
      <c r="F83" s="399" t="s">
        <v>209</v>
      </c>
      <c r="G83" s="399">
        <v>454.854</v>
      </c>
      <c r="H83" s="401">
        <v>1.2813</v>
      </c>
      <c r="I83" s="396" t="s">
        <v>26</v>
      </c>
      <c r="J83" s="396" t="s">
        <v>26</v>
      </c>
      <c r="K83" s="396" t="s">
        <v>26</v>
      </c>
      <c r="L83" s="396" t="s">
        <v>26</v>
      </c>
      <c r="M83" s="396" t="s">
        <v>26</v>
      </c>
      <c r="N83" s="396" t="s">
        <v>26</v>
      </c>
      <c r="O83" s="396" t="s">
        <v>26</v>
      </c>
      <c r="P83" s="396" t="s">
        <v>26</v>
      </c>
      <c r="Q83" s="396">
        <v>110.504</v>
      </c>
      <c r="R83" s="396">
        <v>0</v>
      </c>
      <c r="S83" s="396">
        <v>110.504</v>
      </c>
      <c r="T83" s="415">
        <v>1</v>
      </c>
      <c r="U83" s="396" t="s">
        <v>26</v>
      </c>
      <c r="V83" s="396" t="s">
        <v>26</v>
      </c>
      <c r="W83" s="396" t="s">
        <v>26</v>
      </c>
      <c r="X83" s="415" t="s">
        <v>26</v>
      </c>
      <c r="Y83" s="396">
        <v>121.186</v>
      </c>
      <c r="Z83" s="396">
        <v>0</v>
      </c>
      <c r="AA83" s="396">
        <v>140.763</v>
      </c>
      <c r="AB83" s="404">
        <v>1.1615</v>
      </c>
      <c r="AC83" s="396">
        <v>29.843</v>
      </c>
      <c r="AD83" s="396">
        <v>0</v>
      </c>
      <c r="AE83" s="396">
        <v>39.152</v>
      </c>
      <c r="AF83" s="404">
        <v>1.3119</v>
      </c>
      <c r="AG83" s="396">
        <v>59.76</v>
      </c>
      <c r="AH83" s="396">
        <v>0</v>
      </c>
      <c r="AI83" s="396">
        <v>85.381</v>
      </c>
      <c r="AJ83" s="403">
        <v>1.429</v>
      </c>
      <c r="AK83" s="396">
        <v>34.467</v>
      </c>
      <c r="AL83" s="396">
        <v>0</v>
      </c>
      <c r="AM83" s="396">
        <v>79.054</v>
      </c>
      <c r="AN83" s="403">
        <v>2.294</v>
      </c>
      <c r="AO83" s="396" t="s">
        <v>26</v>
      </c>
      <c r="AP83" s="396" t="s">
        <v>26</v>
      </c>
      <c r="AQ83" s="396" t="s">
        <v>26</v>
      </c>
      <c r="AR83" s="396" t="s">
        <v>26</v>
      </c>
      <c r="AS83" s="396" t="s">
        <v>26</v>
      </c>
      <c r="AT83" s="396" t="s">
        <v>26</v>
      </c>
      <c r="AU83" s="396" t="s">
        <v>26</v>
      </c>
      <c r="AV83" s="396" t="s">
        <v>26</v>
      </c>
      <c r="AW83" s="417"/>
    </row>
    <row r="84" ht="21" customHeight="true" spans="1:49">
      <c r="A84" s="392"/>
      <c r="B84" s="392"/>
      <c r="C84" s="392"/>
      <c r="D84" s="394" t="s">
        <v>211</v>
      </c>
      <c r="E84" s="392"/>
      <c r="F84" s="399" t="s">
        <v>209</v>
      </c>
      <c r="G84" s="399">
        <v>292.134</v>
      </c>
      <c r="H84" s="402">
        <v>1</v>
      </c>
      <c r="I84" s="396" t="s">
        <v>26</v>
      </c>
      <c r="J84" s="396" t="s">
        <v>26</v>
      </c>
      <c r="K84" s="396" t="s">
        <v>26</v>
      </c>
      <c r="L84" s="396" t="s">
        <v>26</v>
      </c>
      <c r="M84" s="396">
        <v>9.158</v>
      </c>
      <c r="N84" s="396">
        <v>0</v>
      </c>
      <c r="O84" s="396">
        <v>9.158</v>
      </c>
      <c r="P84" s="415">
        <v>1</v>
      </c>
      <c r="Q84" s="396">
        <v>53.823</v>
      </c>
      <c r="R84" s="396">
        <v>0</v>
      </c>
      <c r="S84" s="396">
        <v>53.823</v>
      </c>
      <c r="T84" s="415">
        <v>1</v>
      </c>
      <c r="U84" s="396">
        <v>18.145</v>
      </c>
      <c r="V84" s="396">
        <v>0</v>
      </c>
      <c r="W84" s="396">
        <v>18.145</v>
      </c>
      <c r="X84" s="415">
        <v>1</v>
      </c>
      <c r="Y84" s="396">
        <v>82.19</v>
      </c>
      <c r="Z84" s="396">
        <v>0</v>
      </c>
      <c r="AA84" s="396">
        <v>82.19</v>
      </c>
      <c r="AB84" s="415">
        <v>1</v>
      </c>
      <c r="AC84" s="396">
        <v>57.371</v>
      </c>
      <c r="AD84" s="396">
        <v>0</v>
      </c>
      <c r="AE84" s="396">
        <v>57.371</v>
      </c>
      <c r="AF84" s="415">
        <v>1</v>
      </c>
      <c r="AG84" s="396">
        <v>23.811</v>
      </c>
      <c r="AH84" s="396">
        <v>0</v>
      </c>
      <c r="AI84" s="396">
        <v>23.811</v>
      </c>
      <c r="AJ84" s="415">
        <v>1</v>
      </c>
      <c r="AK84" s="396">
        <v>47.636</v>
      </c>
      <c r="AL84" s="396">
        <v>0</v>
      </c>
      <c r="AM84" s="396">
        <v>47.636</v>
      </c>
      <c r="AN84" s="415">
        <v>1</v>
      </c>
      <c r="AO84" s="396" t="s">
        <v>26</v>
      </c>
      <c r="AP84" s="396" t="s">
        <v>26</v>
      </c>
      <c r="AQ84" s="396" t="s">
        <v>26</v>
      </c>
      <c r="AR84" s="396" t="s">
        <v>26</v>
      </c>
      <c r="AS84" s="396" t="s">
        <v>26</v>
      </c>
      <c r="AT84" s="396" t="s">
        <v>26</v>
      </c>
      <c r="AU84" s="396" t="s">
        <v>26</v>
      </c>
      <c r="AV84" s="396" t="s">
        <v>26</v>
      </c>
      <c r="AW84" s="417"/>
    </row>
    <row r="85" ht="40" customHeight="true" spans="1:49">
      <c r="A85" s="392"/>
      <c r="B85" s="392"/>
      <c r="C85" s="392"/>
      <c r="D85" s="394" t="s">
        <v>212</v>
      </c>
      <c r="E85" s="392"/>
      <c r="F85" s="399" t="s">
        <v>209</v>
      </c>
      <c r="G85" s="399">
        <v>2</v>
      </c>
      <c r="H85" s="402">
        <v>1</v>
      </c>
      <c r="I85" s="396" t="s">
        <v>26</v>
      </c>
      <c r="J85" s="396" t="s">
        <v>26</v>
      </c>
      <c r="K85" s="396" t="s">
        <v>26</v>
      </c>
      <c r="L85" s="396" t="s">
        <v>26</v>
      </c>
      <c r="M85" s="396" t="s">
        <v>26</v>
      </c>
      <c r="N85" s="396" t="s">
        <v>26</v>
      </c>
      <c r="O85" s="396" t="s">
        <v>26</v>
      </c>
      <c r="P85" s="396" t="s">
        <v>26</v>
      </c>
      <c r="Q85" s="396" t="s">
        <v>26</v>
      </c>
      <c r="R85" s="396" t="s">
        <v>26</v>
      </c>
      <c r="S85" s="396" t="s">
        <v>26</v>
      </c>
      <c r="T85" s="396" t="s">
        <v>26</v>
      </c>
      <c r="U85" s="396" t="s">
        <v>26</v>
      </c>
      <c r="V85" s="396" t="s">
        <v>26</v>
      </c>
      <c r="W85" s="396" t="s">
        <v>26</v>
      </c>
      <c r="X85" s="396" t="s">
        <v>26</v>
      </c>
      <c r="Y85" s="396" t="s">
        <v>26</v>
      </c>
      <c r="Z85" s="396" t="s">
        <v>26</v>
      </c>
      <c r="AA85" s="396" t="s">
        <v>26</v>
      </c>
      <c r="AB85" s="396" t="s">
        <v>26</v>
      </c>
      <c r="AC85" s="396" t="s">
        <v>26</v>
      </c>
      <c r="AD85" s="396" t="s">
        <v>26</v>
      </c>
      <c r="AE85" s="396" t="s">
        <v>26</v>
      </c>
      <c r="AF85" s="396" t="s">
        <v>26</v>
      </c>
      <c r="AG85" s="396">
        <v>1</v>
      </c>
      <c r="AH85" s="396">
        <v>0</v>
      </c>
      <c r="AI85" s="396">
        <v>1</v>
      </c>
      <c r="AJ85" s="415">
        <v>1</v>
      </c>
      <c r="AK85" s="396">
        <v>1</v>
      </c>
      <c r="AL85" s="396">
        <v>0</v>
      </c>
      <c r="AM85" s="396">
        <v>1</v>
      </c>
      <c r="AN85" s="415">
        <v>1</v>
      </c>
      <c r="AO85" s="396" t="s">
        <v>26</v>
      </c>
      <c r="AP85" s="396" t="s">
        <v>26</v>
      </c>
      <c r="AQ85" s="396" t="s">
        <v>26</v>
      </c>
      <c r="AR85" s="396" t="s">
        <v>26</v>
      </c>
      <c r="AS85" s="396" t="s">
        <v>26</v>
      </c>
      <c r="AT85" s="396" t="s">
        <v>26</v>
      </c>
      <c r="AU85" s="396" t="s">
        <v>26</v>
      </c>
      <c r="AV85" s="396" t="s">
        <v>26</v>
      </c>
      <c r="AW85" s="417"/>
    </row>
    <row r="86" ht="21" customHeight="true" spans="1:49">
      <c r="A86" s="392"/>
      <c r="B86" s="395">
        <v>32</v>
      </c>
      <c r="C86" s="394" t="s">
        <v>213</v>
      </c>
      <c r="D86" s="394" t="s">
        <v>214</v>
      </c>
      <c r="E86" s="392"/>
      <c r="F86" s="399" t="s">
        <v>215</v>
      </c>
      <c r="G86" s="399">
        <v>25256</v>
      </c>
      <c r="H86" s="401">
        <v>1.031</v>
      </c>
      <c r="I86" s="396">
        <v>5000</v>
      </c>
      <c r="J86" s="396"/>
      <c r="K86" s="396">
        <v>5131</v>
      </c>
      <c r="L86" s="404">
        <v>1.026</v>
      </c>
      <c r="M86" s="399">
        <v>4500</v>
      </c>
      <c r="N86" s="399"/>
      <c r="O86" s="399">
        <v>4508</v>
      </c>
      <c r="P86" s="401">
        <v>1.002</v>
      </c>
      <c r="Q86" s="399">
        <v>3500</v>
      </c>
      <c r="R86" s="399"/>
      <c r="S86" s="399">
        <v>3527</v>
      </c>
      <c r="T86" s="401">
        <v>1.008</v>
      </c>
      <c r="U86" s="399">
        <v>3000</v>
      </c>
      <c r="V86" s="399"/>
      <c r="W86" s="399">
        <v>3077</v>
      </c>
      <c r="X86" s="401">
        <v>1.025</v>
      </c>
      <c r="Y86" s="399">
        <v>2600</v>
      </c>
      <c r="Z86" s="399"/>
      <c r="AA86" s="399">
        <v>2600</v>
      </c>
      <c r="AB86" s="402">
        <v>1</v>
      </c>
      <c r="AC86" s="399">
        <v>1600</v>
      </c>
      <c r="AD86" s="399"/>
      <c r="AE86" s="399">
        <v>1983</v>
      </c>
      <c r="AF86" s="401">
        <v>1.239</v>
      </c>
      <c r="AG86" s="399">
        <v>700</v>
      </c>
      <c r="AH86" s="399"/>
      <c r="AI86" s="399">
        <v>780</v>
      </c>
      <c r="AJ86" s="402">
        <v>1.11</v>
      </c>
      <c r="AK86" s="399">
        <v>1600</v>
      </c>
      <c r="AL86" s="399"/>
      <c r="AM86" s="399">
        <v>1650</v>
      </c>
      <c r="AN86" s="401">
        <v>1.031</v>
      </c>
      <c r="AO86" s="396" t="s">
        <v>26</v>
      </c>
      <c r="AP86" s="396"/>
      <c r="AQ86" s="396"/>
      <c r="AR86" s="396"/>
      <c r="AS86" s="396">
        <v>2000</v>
      </c>
      <c r="AT86" s="396"/>
      <c r="AU86" s="396">
        <v>2000</v>
      </c>
      <c r="AV86" s="415">
        <v>1</v>
      </c>
      <c r="AW86" s="417"/>
    </row>
    <row r="87" ht="21" customHeight="true" spans="1:49">
      <c r="A87" s="392"/>
      <c r="B87" s="392"/>
      <c r="C87" s="392"/>
      <c r="D87" s="394" t="s">
        <v>216</v>
      </c>
      <c r="E87" s="392"/>
      <c r="F87" s="399" t="s">
        <v>215</v>
      </c>
      <c r="G87" s="399">
        <v>4452</v>
      </c>
      <c r="H87" s="401">
        <v>1.484</v>
      </c>
      <c r="I87" s="396">
        <v>500</v>
      </c>
      <c r="J87" s="396"/>
      <c r="K87" s="396">
        <v>613</v>
      </c>
      <c r="L87" s="404">
        <v>1.226</v>
      </c>
      <c r="M87" s="399">
        <v>200</v>
      </c>
      <c r="N87" s="399"/>
      <c r="O87" s="399">
        <v>353</v>
      </c>
      <c r="P87" s="401">
        <v>1.765</v>
      </c>
      <c r="Q87" s="399">
        <v>300</v>
      </c>
      <c r="R87" s="399"/>
      <c r="S87" s="399">
        <v>307</v>
      </c>
      <c r="T87" s="401">
        <v>1.0233</v>
      </c>
      <c r="U87" s="399">
        <v>900</v>
      </c>
      <c r="V87" s="399"/>
      <c r="W87" s="399">
        <v>1028</v>
      </c>
      <c r="X87" s="401">
        <v>1.142</v>
      </c>
      <c r="Y87" s="399">
        <v>300</v>
      </c>
      <c r="Z87" s="399"/>
      <c r="AA87" s="399">
        <v>452</v>
      </c>
      <c r="AB87" s="401">
        <v>1.507</v>
      </c>
      <c r="AC87" s="399">
        <v>200</v>
      </c>
      <c r="AD87" s="399"/>
      <c r="AE87" s="399">
        <v>238</v>
      </c>
      <c r="AF87" s="402">
        <v>1.19</v>
      </c>
      <c r="AG87" s="399">
        <v>200</v>
      </c>
      <c r="AH87" s="399"/>
      <c r="AI87" s="399">
        <v>358</v>
      </c>
      <c r="AJ87" s="402">
        <v>1.79</v>
      </c>
      <c r="AK87" s="399">
        <v>200</v>
      </c>
      <c r="AL87" s="399"/>
      <c r="AM87" s="399">
        <v>563</v>
      </c>
      <c r="AN87" s="401">
        <v>2.815</v>
      </c>
      <c r="AO87" s="396" t="s">
        <v>26</v>
      </c>
      <c r="AP87" s="396"/>
      <c r="AQ87" s="396"/>
      <c r="AR87" s="396"/>
      <c r="AS87" s="396">
        <v>200</v>
      </c>
      <c r="AT87" s="396"/>
      <c r="AU87" s="396">
        <v>540</v>
      </c>
      <c r="AV87" s="415">
        <v>2.7</v>
      </c>
      <c r="AW87" s="417"/>
    </row>
    <row r="88" ht="65" customHeight="true" spans="1:49">
      <c r="A88" s="393" t="s">
        <v>217</v>
      </c>
      <c r="B88" s="395">
        <v>33</v>
      </c>
      <c r="C88" s="394" t="s">
        <v>218</v>
      </c>
      <c r="D88" s="394" t="s">
        <v>219</v>
      </c>
      <c r="E88" s="392"/>
      <c r="F88" s="399" t="s">
        <v>220</v>
      </c>
      <c r="G88" s="399" t="s">
        <v>221</v>
      </c>
      <c r="H88" s="399" t="s">
        <v>42</v>
      </c>
      <c r="I88" s="394" t="s">
        <v>222</v>
      </c>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7"/>
    </row>
    <row r="89" ht="41" customHeight="true" spans="1:49">
      <c r="A89" s="392"/>
      <c r="B89" s="395">
        <v>34</v>
      </c>
      <c r="C89" s="394" t="s">
        <v>223</v>
      </c>
      <c r="D89" s="394" t="s">
        <v>224</v>
      </c>
      <c r="E89" s="392"/>
      <c r="F89" s="399" t="s">
        <v>225</v>
      </c>
      <c r="G89" s="399">
        <v>25</v>
      </c>
      <c r="H89" s="402">
        <v>1</v>
      </c>
      <c r="I89" s="396" t="s">
        <v>26</v>
      </c>
      <c r="J89" s="396" t="s">
        <v>26</v>
      </c>
      <c r="K89" s="396" t="s">
        <v>26</v>
      </c>
      <c r="L89" s="396" t="s">
        <v>26</v>
      </c>
      <c r="M89" s="399">
        <v>7</v>
      </c>
      <c r="N89" s="396">
        <v>0</v>
      </c>
      <c r="O89" s="396">
        <v>7</v>
      </c>
      <c r="P89" s="415">
        <v>1</v>
      </c>
      <c r="Q89" s="399">
        <v>3</v>
      </c>
      <c r="R89" s="396">
        <v>0</v>
      </c>
      <c r="S89" s="396">
        <v>3</v>
      </c>
      <c r="T89" s="415">
        <v>1</v>
      </c>
      <c r="U89" s="399">
        <v>2</v>
      </c>
      <c r="V89" s="396">
        <v>0</v>
      </c>
      <c r="W89" s="396">
        <v>2</v>
      </c>
      <c r="X89" s="415">
        <v>1</v>
      </c>
      <c r="Y89" s="399">
        <v>3</v>
      </c>
      <c r="Z89" s="396">
        <v>0</v>
      </c>
      <c r="AA89" s="396">
        <v>3</v>
      </c>
      <c r="AB89" s="415">
        <v>1</v>
      </c>
      <c r="AC89" s="399">
        <v>3</v>
      </c>
      <c r="AD89" s="396">
        <v>0</v>
      </c>
      <c r="AE89" s="396">
        <v>3</v>
      </c>
      <c r="AF89" s="415">
        <v>1</v>
      </c>
      <c r="AG89" s="399">
        <v>4</v>
      </c>
      <c r="AH89" s="396">
        <v>0</v>
      </c>
      <c r="AI89" s="396">
        <v>4</v>
      </c>
      <c r="AJ89" s="415">
        <v>1</v>
      </c>
      <c r="AK89" s="399">
        <v>3</v>
      </c>
      <c r="AL89" s="396">
        <v>0</v>
      </c>
      <c r="AM89" s="396">
        <v>3</v>
      </c>
      <c r="AN89" s="415">
        <v>1</v>
      </c>
      <c r="AO89" s="396" t="s">
        <v>26</v>
      </c>
      <c r="AP89" s="396" t="s">
        <v>26</v>
      </c>
      <c r="AQ89" s="396" t="s">
        <v>26</v>
      </c>
      <c r="AR89" s="396" t="s">
        <v>26</v>
      </c>
      <c r="AS89" s="396" t="s">
        <v>26</v>
      </c>
      <c r="AT89" s="396" t="s">
        <v>26</v>
      </c>
      <c r="AU89" s="396" t="s">
        <v>26</v>
      </c>
      <c r="AV89" s="396" t="s">
        <v>26</v>
      </c>
      <c r="AW89" s="417"/>
    </row>
    <row r="90" ht="27" customHeight="true" spans="1:49">
      <c r="A90" s="392"/>
      <c r="B90" s="395">
        <v>35</v>
      </c>
      <c r="C90" s="394" t="s">
        <v>226</v>
      </c>
      <c r="D90" s="394" t="s">
        <v>227</v>
      </c>
      <c r="E90" s="392"/>
      <c r="F90" s="399" t="s">
        <v>220</v>
      </c>
      <c r="G90" s="399">
        <v>810</v>
      </c>
      <c r="H90" s="401">
        <v>1.1638</v>
      </c>
      <c r="I90" s="396" t="s">
        <v>26</v>
      </c>
      <c r="J90" s="396" t="s">
        <v>26</v>
      </c>
      <c r="K90" s="396" t="s">
        <v>26</v>
      </c>
      <c r="L90" s="396" t="s">
        <v>26</v>
      </c>
      <c r="M90" s="396">
        <v>41</v>
      </c>
      <c r="N90" s="396">
        <v>0</v>
      </c>
      <c r="O90" s="396">
        <v>41</v>
      </c>
      <c r="P90" s="415">
        <v>1</v>
      </c>
      <c r="Q90" s="396">
        <v>79</v>
      </c>
      <c r="R90" s="396">
        <v>0</v>
      </c>
      <c r="S90" s="396">
        <v>79</v>
      </c>
      <c r="T90" s="415">
        <v>1</v>
      </c>
      <c r="U90" s="396">
        <v>48</v>
      </c>
      <c r="V90" s="396">
        <v>0</v>
      </c>
      <c r="W90" s="396">
        <v>49</v>
      </c>
      <c r="X90" s="404">
        <v>1.0208</v>
      </c>
      <c r="Y90" s="396">
        <v>182</v>
      </c>
      <c r="Z90" s="396">
        <v>0</v>
      </c>
      <c r="AA90" s="396">
        <v>269</v>
      </c>
      <c r="AB90" s="404">
        <v>1.478</v>
      </c>
      <c r="AC90" s="396">
        <v>153</v>
      </c>
      <c r="AD90" s="396">
        <v>0</v>
      </c>
      <c r="AE90" s="396">
        <v>153</v>
      </c>
      <c r="AF90" s="415">
        <v>1</v>
      </c>
      <c r="AG90" s="396">
        <v>66</v>
      </c>
      <c r="AH90" s="396">
        <v>0</v>
      </c>
      <c r="AI90" s="396">
        <v>83</v>
      </c>
      <c r="AJ90" s="404">
        <v>1.2576</v>
      </c>
      <c r="AK90" s="396">
        <v>111</v>
      </c>
      <c r="AL90" s="396">
        <v>0</v>
      </c>
      <c r="AM90" s="396">
        <v>120</v>
      </c>
      <c r="AN90" s="404">
        <v>1.0811</v>
      </c>
      <c r="AO90" s="396" t="s">
        <v>26</v>
      </c>
      <c r="AP90" s="396" t="s">
        <v>26</v>
      </c>
      <c r="AQ90" s="396" t="s">
        <v>26</v>
      </c>
      <c r="AR90" s="396" t="s">
        <v>26</v>
      </c>
      <c r="AS90" s="396">
        <v>16</v>
      </c>
      <c r="AT90" s="396">
        <v>0</v>
      </c>
      <c r="AU90" s="396">
        <v>16</v>
      </c>
      <c r="AV90" s="415">
        <f>AU90/AS90</f>
        <v>1</v>
      </c>
      <c r="AW90" s="417"/>
    </row>
    <row r="91" ht="35" customHeight="true" spans="1:49">
      <c r="A91" s="393" t="s">
        <v>228</v>
      </c>
      <c r="B91" s="395">
        <v>36</v>
      </c>
      <c r="C91" s="394" t="s">
        <v>229</v>
      </c>
      <c r="D91" s="394" t="s">
        <v>230</v>
      </c>
      <c r="E91" s="392"/>
      <c r="F91" s="399" t="s">
        <v>231</v>
      </c>
      <c r="G91" s="399">
        <v>1468</v>
      </c>
      <c r="H91" s="401">
        <f>G91/1438</f>
        <v>1.02086230876217</v>
      </c>
      <c r="I91" s="396" t="s">
        <v>26</v>
      </c>
      <c r="J91" s="396" t="s">
        <v>26</v>
      </c>
      <c r="K91" s="396" t="s">
        <v>26</v>
      </c>
      <c r="L91" s="396" t="s">
        <v>26</v>
      </c>
      <c r="M91" s="396">
        <v>188</v>
      </c>
      <c r="N91" s="396">
        <v>24</v>
      </c>
      <c r="O91" s="396">
        <v>236</v>
      </c>
      <c r="P91" s="404">
        <f>O91/M91</f>
        <v>1.25531914893617</v>
      </c>
      <c r="Q91" s="396">
        <v>229</v>
      </c>
      <c r="R91" s="396">
        <v>0</v>
      </c>
      <c r="S91" s="396">
        <v>250</v>
      </c>
      <c r="T91" s="404">
        <v>1.09170305676856</v>
      </c>
      <c r="U91" s="396">
        <v>190</v>
      </c>
      <c r="V91" s="396">
        <v>6</v>
      </c>
      <c r="W91" s="396">
        <v>190</v>
      </c>
      <c r="X91" s="415">
        <v>1</v>
      </c>
      <c r="Y91" s="396">
        <v>201</v>
      </c>
      <c r="Z91" s="396">
        <v>0</v>
      </c>
      <c r="AA91" s="396">
        <v>216</v>
      </c>
      <c r="AB91" s="404">
        <v>1.0746</v>
      </c>
      <c r="AC91" s="396">
        <v>157</v>
      </c>
      <c r="AD91" s="396">
        <v>0</v>
      </c>
      <c r="AE91" s="396">
        <v>157</v>
      </c>
      <c r="AF91" s="415">
        <v>1</v>
      </c>
      <c r="AG91" s="396">
        <v>152</v>
      </c>
      <c r="AH91" s="396">
        <v>0</v>
      </c>
      <c r="AI91" s="396">
        <v>152</v>
      </c>
      <c r="AJ91" s="415">
        <v>1</v>
      </c>
      <c r="AK91" s="396">
        <v>229</v>
      </c>
      <c r="AL91" s="396">
        <v>30</v>
      </c>
      <c r="AM91" s="396">
        <v>229</v>
      </c>
      <c r="AN91" s="415">
        <v>1</v>
      </c>
      <c r="AO91" s="396">
        <v>50</v>
      </c>
      <c r="AP91" s="396">
        <v>0</v>
      </c>
      <c r="AQ91" s="396">
        <v>13</v>
      </c>
      <c r="AR91" s="415">
        <v>0.26</v>
      </c>
      <c r="AS91" s="396">
        <v>42</v>
      </c>
      <c r="AT91" s="396">
        <v>0</v>
      </c>
      <c r="AU91" s="396">
        <v>25</v>
      </c>
      <c r="AV91" s="404">
        <v>0.5952</v>
      </c>
      <c r="AW91" s="417"/>
    </row>
    <row r="92" ht="70" customHeight="true" spans="1:49">
      <c r="A92" s="392"/>
      <c r="B92" s="395">
        <v>37</v>
      </c>
      <c r="C92" s="394" t="s">
        <v>232</v>
      </c>
      <c r="D92" s="394" t="s">
        <v>233</v>
      </c>
      <c r="E92" s="392"/>
      <c r="F92" s="399" t="s">
        <v>231</v>
      </c>
      <c r="G92" s="424" t="s">
        <v>234</v>
      </c>
      <c r="H92" s="399" t="s">
        <v>42</v>
      </c>
      <c r="I92" s="394" t="s">
        <v>235</v>
      </c>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427"/>
      <c r="AW92" s="417"/>
    </row>
    <row r="93" ht="27" customHeight="true" spans="1:49">
      <c r="A93" s="392"/>
      <c r="B93" s="395">
        <v>38</v>
      </c>
      <c r="C93" s="394" t="s">
        <v>236</v>
      </c>
      <c r="D93" s="394" t="s">
        <v>237</v>
      </c>
      <c r="E93" s="392"/>
      <c r="F93" s="399" t="s">
        <v>215</v>
      </c>
      <c r="G93" s="399">
        <v>57</v>
      </c>
      <c r="H93" s="402">
        <v>1</v>
      </c>
      <c r="I93" s="396" t="s">
        <v>26</v>
      </c>
      <c r="J93" s="396" t="s">
        <v>26</v>
      </c>
      <c r="K93" s="396" t="s">
        <v>26</v>
      </c>
      <c r="L93" s="396" t="s">
        <v>26</v>
      </c>
      <c r="M93" s="396">
        <v>32</v>
      </c>
      <c r="N93" s="396">
        <v>0</v>
      </c>
      <c r="O93" s="396">
        <v>32</v>
      </c>
      <c r="P93" s="415">
        <v>1</v>
      </c>
      <c r="Q93" s="396">
        <v>13</v>
      </c>
      <c r="R93" s="396">
        <v>0</v>
      </c>
      <c r="S93" s="396">
        <v>13</v>
      </c>
      <c r="T93" s="415">
        <v>1</v>
      </c>
      <c r="U93" s="396" t="s">
        <v>26</v>
      </c>
      <c r="V93" s="396" t="s">
        <v>26</v>
      </c>
      <c r="W93" s="396" t="s">
        <v>26</v>
      </c>
      <c r="X93" s="415" t="s">
        <v>26</v>
      </c>
      <c r="Y93" s="396" t="s">
        <v>26</v>
      </c>
      <c r="Z93" s="396" t="s">
        <v>26</v>
      </c>
      <c r="AA93" s="396" t="s">
        <v>26</v>
      </c>
      <c r="AB93" s="415" t="s">
        <v>26</v>
      </c>
      <c r="AC93" s="396">
        <v>12</v>
      </c>
      <c r="AD93" s="396">
        <v>0</v>
      </c>
      <c r="AE93" s="396">
        <v>12</v>
      </c>
      <c r="AF93" s="415">
        <v>1</v>
      </c>
      <c r="AG93" s="396" t="s">
        <v>26</v>
      </c>
      <c r="AH93" s="396" t="s">
        <v>26</v>
      </c>
      <c r="AI93" s="396" t="s">
        <v>26</v>
      </c>
      <c r="AJ93" s="415" t="s">
        <v>26</v>
      </c>
      <c r="AK93" s="396" t="s">
        <v>26</v>
      </c>
      <c r="AL93" s="396" t="s">
        <v>26</v>
      </c>
      <c r="AM93" s="396" t="s">
        <v>26</v>
      </c>
      <c r="AN93" s="415" t="s">
        <v>26</v>
      </c>
      <c r="AO93" s="396" t="s">
        <v>26</v>
      </c>
      <c r="AP93" s="396" t="s">
        <v>26</v>
      </c>
      <c r="AQ93" s="396" t="s">
        <v>26</v>
      </c>
      <c r="AR93" s="396" t="s">
        <v>26</v>
      </c>
      <c r="AS93" s="396" t="s">
        <v>26</v>
      </c>
      <c r="AT93" s="396" t="s">
        <v>26</v>
      </c>
      <c r="AU93" s="396" t="s">
        <v>26</v>
      </c>
      <c r="AV93" s="396" t="s">
        <v>26</v>
      </c>
      <c r="AW93" s="417"/>
    </row>
    <row r="94" ht="30" customHeight="true" spans="1:49">
      <c r="A94" s="392"/>
      <c r="B94" s="392"/>
      <c r="C94" s="392"/>
      <c r="D94" s="394" t="s">
        <v>238</v>
      </c>
      <c r="E94" s="392"/>
      <c r="F94" s="399" t="s">
        <v>215</v>
      </c>
      <c r="G94" s="399">
        <v>28</v>
      </c>
      <c r="H94" s="402">
        <v>1</v>
      </c>
      <c r="I94" s="396" t="s">
        <v>26</v>
      </c>
      <c r="J94" s="396" t="s">
        <v>26</v>
      </c>
      <c r="K94" s="396" t="s">
        <v>26</v>
      </c>
      <c r="L94" s="396" t="s">
        <v>26</v>
      </c>
      <c r="M94" s="396">
        <v>4</v>
      </c>
      <c r="N94" s="396">
        <v>0</v>
      </c>
      <c r="O94" s="396">
        <v>4</v>
      </c>
      <c r="P94" s="415">
        <v>1</v>
      </c>
      <c r="Q94" s="396">
        <v>14</v>
      </c>
      <c r="R94" s="396">
        <v>0</v>
      </c>
      <c r="S94" s="396">
        <v>14</v>
      </c>
      <c r="T94" s="415">
        <v>1</v>
      </c>
      <c r="U94" s="396">
        <v>3</v>
      </c>
      <c r="V94" s="396">
        <v>0</v>
      </c>
      <c r="W94" s="396">
        <v>3</v>
      </c>
      <c r="X94" s="415">
        <v>1</v>
      </c>
      <c r="Y94" s="396">
        <v>1</v>
      </c>
      <c r="Z94" s="396">
        <v>0</v>
      </c>
      <c r="AA94" s="396">
        <v>1</v>
      </c>
      <c r="AB94" s="415">
        <v>1</v>
      </c>
      <c r="AC94" s="396">
        <v>2</v>
      </c>
      <c r="AD94" s="396">
        <v>0</v>
      </c>
      <c r="AE94" s="396">
        <v>2</v>
      </c>
      <c r="AF94" s="415">
        <v>1</v>
      </c>
      <c r="AG94" s="396">
        <v>1</v>
      </c>
      <c r="AH94" s="396">
        <v>0</v>
      </c>
      <c r="AI94" s="396">
        <v>1</v>
      </c>
      <c r="AJ94" s="415">
        <v>1</v>
      </c>
      <c r="AK94" s="396">
        <v>3</v>
      </c>
      <c r="AL94" s="396">
        <v>0</v>
      </c>
      <c r="AM94" s="396">
        <v>3</v>
      </c>
      <c r="AN94" s="415">
        <v>1</v>
      </c>
      <c r="AO94" s="396" t="s">
        <v>26</v>
      </c>
      <c r="AP94" s="396" t="s">
        <v>26</v>
      </c>
      <c r="AQ94" s="396" t="s">
        <v>26</v>
      </c>
      <c r="AR94" s="396" t="s">
        <v>26</v>
      </c>
      <c r="AS94" s="396" t="s">
        <v>26</v>
      </c>
      <c r="AT94" s="396" t="s">
        <v>26</v>
      </c>
      <c r="AU94" s="396" t="s">
        <v>26</v>
      </c>
      <c r="AV94" s="396" t="s">
        <v>26</v>
      </c>
      <c r="AW94" s="417"/>
    </row>
    <row r="95" ht="33" customHeight="true" spans="1:49">
      <c r="A95" s="392"/>
      <c r="B95" s="395">
        <v>39</v>
      </c>
      <c r="C95" s="394" t="s">
        <v>239</v>
      </c>
      <c r="D95" s="394" t="s">
        <v>240</v>
      </c>
      <c r="E95" s="392"/>
      <c r="F95" s="399" t="s">
        <v>215</v>
      </c>
      <c r="G95" s="399">
        <v>399</v>
      </c>
      <c r="H95" s="402">
        <v>1</v>
      </c>
      <c r="I95" s="396" t="s">
        <v>26</v>
      </c>
      <c r="J95" s="396" t="s">
        <v>26</v>
      </c>
      <c r="K95" s="396" t="s">
        <v>26</v>
      </c>
      <c r="L95" s="396" t="s">
        <v>26</v>
      </c>
      <c r="M95" s="396">
        <v>11</v>
      </c>
      <c r="N95" s="396">
        <v>0</v>
      </c>
      <c r="O95" s="396">
        <v>11</v>
      </c>
      <c r="P95" s="415">
        <v>1</v>
      </c>
      <c r="Q95" s="396">
        <v>168</v>
      </c>
      <c r="R95" s="396">
        <v>0</v>
      </c>
      <c r="S95" s="396">
        <v>168</v>
      </c>
      <c r="T95" s="415">
        <v>1</v>
      </c>
      <c r="U95" s="396" t="s">
        <v>26</v>
      </c>
      <c r="V95" s="396" t="s">
        <v>26</v>
      </c>
      <c r="W95" s="396" t="s">
        <v>26</v>
      </c>
      <c r="X95" s="415" t="s">
        <v>26</v>
      </c>
      <c r="Y95" s="396">
        <v>220</v>
      </c>
      <c r="Z95" s="396">
        <v>0</v>
      </c>
      <c r="AA95" s="396">
        <v>220</v>
      </c>
      <c r="AB95" s="415">
        <v>1</v>
      </c>
      <c r="AC95" s="396" t="s">
        <v>26</v>
      </c>
      <c r="AD95" s="396" t="s">
        <v>26</v>
      </c>
      <c r="AE95" s="396" t="s">
        <v>26</v>
      </c>
      <c r="AF95" s="415" t="s">
        <v>26</v>
      </c>
      <c r="AG95" s="396" t="s">
        <v>26</v>
      </c>
      <c r="AH95" s="396" t="s">
        <v>26</v>
      </c>
      <c r="AI95" s="396" t="s">
        <v>26</v>
      </c>
      <c r="AJ95" s="415" t="s">
        <v>26</v>
      </c>
      <c r="AK95" s="396" t="s">
        <v>26</v>
      </c>
      <c r="AL95" s="396" t="s">
        <v>26</v>
      </c>
      <c r="AM95" s="396" t="s">
        <v>26</v>
      </c>
      <c r="AN95" s="415" t="s">
        <v>26</v>
      </c>
      <c r="AO95" s="396" t="s">
        <v>26</v>
      </c>
      <c r="AP95" s="396" t="s">
        <v>26</v>
      </c>
      <c r="AQ95" s="396" t="s">
        <v>26</v>
      </c>
      <c r="AR95" s="396" t="s">
        <v>26</v>
      </c>
      <c r="AS95" s="396" t="s">
        <v>26</v>
      </c>
      <c r="AT95" s="396" t="s">
        <v>26</v>
      </c>
      <c r="AU95" s="396" t="s">
        <v>26</v>
      </c>
      <c r="AV95" s="396" t="s">
        <v>26</v>
      </c>
      <c r="AW95" s="417"/>
    </row>
    <row r="96" ht="47" customHeight="true" spans="1:49">
      <c r="A96" s="392"/>
      <c r="B96" s="395">
        <v>40</v>
      </c>
      <c r="C96" s="394" t="s">
        <v>241</v>
      </c>
      <c r="D96" s="394" t="s">
        <v>242</v>
      </c>
      <c r="E96" s="392"/>
      <c r="F96" s="399" t="s">
        <v>215</v>
      </c>
      <c r="G96" s="425">
        <v>3</v>
      </c>
      <c r="H96" s="402">
        <v>1</v>
      </c>
      <c r="I96" s="396" t="s">
        <v>26</v>
      </c>
      <c r="J96" s="396" t="s">
        <v>26</v>
      </c>
      <c r="K96" s="396" t="s">
        <v>26</v>
      </c>
      <c r="L96" s="396" t="s">
        <v>26</v>
      </c>
      <c r="M96" s="399">
        <v>1</v>
      </c>
      <c r="N96" s="430">
        <v>0</v>
      </c>
      <c r="O96" s="430">
        <v>1</v>
      </c>
      <c r="P96" s="431">
        <v>1</v>
      </c>
      <c r="Q96" s="399">
        <v>1</v>
      </c>
      <c r="R96" s="430">
        <v>0</v>
      </c>
      <c r="S96" s="430">
        <v>1</v>
      </c>
      <c r="T96" s="431">
        <v>1</v>
      </c>
      <c r="U96" s="399">
        <v>1</v>
      </c>
      <c r="V96" s="430">
        <v>0</v>
      </c>
      <c r="W96" s="430">
        <v>1</v>
      </c>
      <c r="X96" s="431">
        <v>1</v>
      </c>
      <c r="Y96" s="399" t="s">
        <v>26</v>
      </c>
      <c r="Z96" s="399" t="s">
        <v>26</v>
      </c>
      <c r="AA96" s="399" t="s">
        <v>26</v>
      </c>
      <c r="AB96" s="402" t="s">
        <v>26</v>
      </c>
      <c r="AC96" s="399" t="s">
        <v>26</v>
      </c>
      <c r="AD96" s="399" t="s">
        <v>26</v>
      </c>
      <c r="AE96" s="399" t="s">
        <v>26</v>
      </c>
      <c r="AF96" s="402" t="s">
        <v>26</v>
      </c>
      <c r="AG96" s="399" t="s">
        <v>26</v>
      </c>
      <c r="AH96" s="399" t="s">
        <v>26</v>
      </c>
      <c r="AI96" s="399" t="s">
        <v>26</v>
      </c>
      <c r="AJ96" s="402" t="s">
        <v>26</v>
      </c>
      <c r="AK96" s="399" t="s">
        <v>26</v>
      </c>
      <c r="AL96" s="399" t="s">
        <v>26</v>
      </c>
      <c r="AM96" s="399" t="s">
        <v>26</v>
      </c>
      <c r="AN96" s="402" t="s">
        <v>26</v>
      </c>
      <c r="AO96" s="396" t="s">
        <v>26</v>
      </c>
      <c r="AP96" s="396" t="s">
        <v>26</v>
      </c>
      <c r="AQ96" s="396" t="s">
        <v>26</v>
      </c>
      <c r="AR96" s="396" t="s">
        <v>26</v>
      </c>
      <c r="AS96" s="396" t="s">
        <v>26</v>
      </c>
      <c r="AT96" s="396" t="s">
        <v>26</v>
      </c>
      <c r="AU96" s="396" t="s">
        <v>26</v>
      </c>
      <c r="AV96" s="396" t="s">
        <v>26</v>
      </c>
      <c r="AW96" s="417"/>
    </row>
    <row r="97" ht="39" customHeight="true" spans="1:49">
      <c r="A97" s="392"/>
      <c r="B97" s="395">
        <v>41</v>
      </c>
      <c r="C97" s="394" t="s">
        <v>243</v>
      </c>
      <c r="D97" s="394" t="s">
        <v>244</v>
      </c>
      <c r="E97" s="392"/>
      <c r="F97" s="399" t="s">
        <v>245</v>
      </c>
      <c r="G97" s="399">
        <v>121</v>
      </c>
      <c r="H97" s="402">
        <v>1</v>
      </c>
      <c r="I97" s="396" t="s">
        <v>26</v>
      </c>
      <c r="J97" s="396" t="s">
        <v>26</v>
      </c>
      <c r="K97" s="396" t="s">
        <v>26</v>
      </c>
      <c r="L97" s="396" t="s">
        <v>26</v>
      </c>
      <c r="M97" s="396" t="s">
        <v>26</v>
      </c>
      <c r="N97" s="396" t="s">
        <v>26</v>
      </c>
      <c r="O97" s="396" t="s">
        <v>26</v>
      </c>
      <c r="P97" s="415" t="s">
        <v>26</v>
      </c>
      <c r="Q97" s="396" t="s">
        <v>26</v>
      </c>
      <c r="R97" s="396" t="s">
        <v>26</v>
      </c>
      <c r="S97" s="396" t="s">
        <v>26</v>
      </c>
      <c r="T97" s="415" t="s">
        <v>26</v>
      </c>
      <c r="U97" s="396" t="s">
        <v>26</v>
      </c>
      <c r="V97" s="396" t="s">
        <v>26</v>
      </c>
      <c r="W97" s="396" t="s">
        <v>26</v>
      </c>
      <c r="X97" s="396" t="s">
        <v>26</v>
      </c>
      <c r="Y97" s="396" t="s">
        <v>26</v>
      </c>
      <c r="Z97" s="396" t="s">
        <v>26</v>
      </c>
      <c r="AA97" s="396" t="s">
        <v>26</v>
      </c>
      <c r="AB97" s="396" t="s">
        <v>26</v>
      </c>
      <c r="AC97" s="396">
        <v>72</v>
      </c>
      <c r="AD97" s="396">
        <v>0</v>
      </c>
      <c r="AE97" s="396">
        <v>72</v>
      </c>
      <c r="AF97" s="415">
        <v>1</v>
      </c>
      <c r="AG97" s="396" t="s">
        <v>26</v>
      </c>
      <c r="AH97" s="396" t="s">
        <v>26</v>
      </c>
      <c r="AI97" s="396" t="s">
        <v>26</v>
      </c>
      <c r="AJ97" s="396" t="s">
        <v>26</v>
      </c>
      <c r="AK97" s="396">
        <v>49</v>
      </c>
      <c r="AL97" s="396">
        <v>0</v>
      </c>
      <c r="AM97" s="396">
        <v>49</v>
      </c>
      <c r="AN97" s="415">
        <v>1</v>
      </c>
      <c r="AO97" s="396" t="s">
        <v>26</v>
      </c>
      <c r="AP97" s="396" t="s">
        <v>26</v>
      </c>
      <c r="AQ97" s="396" t="s">
        <v>26</v>
      </c>
      <c r="AR97" s="396" t="s">
        <v>26</v>
      </c>
      <c r="AS97" s="396" t="s">
        <v>26</v>
      </c>
      <c r="AT97" s="396" t="s">
        <v>26</v>
      </c>
      <c r="AU97" s="396" t="s">
        <v>26</v>
      </c>
      <c r="AV97" s="396" t="s">
        <v>26</v>
      </c>
      <c r="AW97" s="417"/>
    </row>
    <row r="98" ht="21" customHeight="true" spans="1:49">
      <c r="A98" s="392"/>
      <c r="B98" s="395">
        <v>42</v>
      </c>
      <c r="C98" s="394" t="s">
        <v>246</v>
      </c>
      <c r="D98" s="394" t="s">
        <v>247</v>
      </c>
      <c r="E98" s="392"/>
      <c r="F98" s="399" t="s">
        <v>248</v>
      </c>
      <c r="G98" s="399">
        <v>289</v>
      </c>
      <c r="H98" s="402">
        <v>1</v>
      </c>
      <c r="I98" s="396" t="s">
        <v>26</v>
      </c>
      <c r="J98" s="396" t="s">
        <v>26</v>
      </c>
      <c r="K98" s="396" t="s">
        <v>26</v>
      </c>
      <c r="L98" s="396" t="s">
        <v>26</v>
      </c>
      <c r="M98" s="396" t="s">
        <v>26</v>
      </c>
      <c r="N98" s="396" t="s">
        <v>26</v>
      </c>
      <c r="O98" s="396" t="s">
        <v>26</v>
      </c>
      <c r="P98" s="396" t="s">
        <v>26</v>
      </c>
      <c r="Q98" s="396">
        <v>72</v>
      </c>
      <c r="R98" s="396">
        <v>0</v>
      </c>
      <c r="S98" s="396">
        <v>72</v>
      </c>
      <c r="T98" s="415">
        <v>1</v>
      </c>
      <c r="U98" s="396">
        <v>4</v>
      </c>
      <c r="V98" s="396">
        <v>0</v>
      </c>
      <c r="W98" s="396">
        <v>4</v>
      </c>
      <c r="X98" s="415">
        <v>1</v>
      </c>
      <c r="Y98" s="396">
        <v>135</v>
      </c>
      <c r="Z98" s="396">
        <v>3</v>
      </c>
      <c r="AA98" s="396">
        <v>135</v>
      </c>
      <c r="AB98" s="415">
        <v>1</v>
      </c>
      <c r="AC98" s="396" t="s">
        <v>26</v>
      </c>
      <c r="AD98" s="396" t="s">
        <v>26</v>
      </c>
      <c r="AE98" s="396" t="s">
        <v>26</v>
      </c>
      <c r="AF98" s="396" t="s">
        <v>26</v>
      </c>
      <c r="AG98" s="396" t="s">
        <v>26</v>
      </c>
      <c r="AH98" s="396" t="s">
        <v>26</v>
      </c>
      <c r="AI98" s="396" t="s">
        <v>26</v>
      </c>
      <c r="AJ98" s="396" t="s">
        <v>26</v>
      </c>
      <c r="AK98" s="396">
        <v>78</v>
      </c>
      <c r="AL98" s="396">
        <v>0</v>
      </c>
      <c r="AM98" s="396">
        <v>78</v>
      </c>
      <c r="AN98" s="415">
        <v>1</v>
      </c>
      <c r="AO98" s="396" t="s">
        <v>26</v>
      </c>
      <c r="AP98" s="396" t="s">
        <v>26</v>
      </c>
      <c r="AQ98" s="396" t="s">
        <v>26</v>
      </c>
      <c r="AR98" s="396" t="s">
        <v>26</v>
      </c>
      <c r="AS98" s="396" t="s">
        <v>26</v>
      </c>
      <c r="AT98" s="396" t="s">
        <v>26</v>
      </c>
      <c r="AU98" s="396" t="s">
        <v>26</v>
      </c>
      <c r="AV98" s="396" t="s">
        <v>26</v>
      </c>
      <c r="AW98" s="417"/>
    </row>
    <row r="99" ht="21" customHeight="true" spans="1:49">
      <c r="A99" s="392"/>
      <c r="B99" s="392"/>
      <c r="C99" s="392"/>
      <c r="D99" s="394" t="s">
        <v>249</v>
      </c>
      <c r="E99" s="392"/>
      <c r="F99" s="399" t="s">
        <v>248</v>
      </c>
      <c r="G99" s="399">
        <v>25400</v>
      </c>
      <c r="H99" s="402">
        <v>1</v>
      </c>
      <c r="I99" s="396" t="s">
        <v>26</v>
      </c>
      <c r="J99" s="396" t="s">
        <v>26</v>
      </c>
      <c r="K99" s="396" t="s">
        <v>26</v>
      </c>
      <c r="L99" s="396" t="s">
        <v>26</v>
      </c>
      <c r="M99" s="396" t="s">
        <v>26</v>
      </c>
      <c r="N99" s="396" t="s">
        <v>26</v>
      </c>
      <c r="O99" s="396" t="s">
        <v>26</v>
      </c>
      <c r="P99" s="396" t="s">
        <v>26</v>
      </c>
      <c r="Q99" s="396">
        <v>6800</v>
      </c>
      <c r="R99" s="396">
        <v>0</v>
      </c>
      <c r="S99" s="396">
        <v>6800</v>
      </c>
      <c r="T99" s="415">
        <v>1</v>
      </c>
      <c r="U99" s="396">
        <v>800</v>
      </c>
      <c r="V99" s="396">
        <v>0</v>
      </c>
      <c r="W99" s="396">
        <v>800</v>
      </c>
      <c r="X99" s="415">
        <v>1</v>
      </c>
      <c r="Y99" s="396">
        <v>9400</v>
      </c>
      <c r="Z99" s="396">
        <v>296</v>
      </c>
      <c r="AA99" s="396">
        <v>9400</v>
      </c>
      <c r="AB99" s="415">
        <v>1</v>
      </c>
      <c r="AC99" s="396" t="s">
        <v>26</v>
      </c>
      <c r="AD99" s="396" t="s">
        <v>26</v>
      </c>
      <c r="AE99" s="396" t="s">
        <v>26</v>
      </c>
      <c r="AF99" s="396" t="s">
        <v>26</v>
      </c>
      <c r="AG99" s="396" t="s">
        <v>26</v>
      </c>
      <c r="AH99" s="396" t="s">
        <v>26</v>
      </c>
      <c r="AI99" s="396" t="s">
        <v>26</v>
      </c>
      <c r="AJ99" s="396" t="s">
        <v>26</v>
      </c>
      <c r="AK99" s="396">
        <v>8400</v>
      </c>
      <c r="AL99" s="396">
        <v>0</v>
      </c>
      <c r="AM99" s="396">
        <v>8400</v>
      </c>
      <c r="AN99" s="415">
        <v>1</v>
      </c>
      <c r="AO99" s="396" t="s">
        <v>26</v>
      </c>
      <c r="AP99" s="396" t="s">
        <v>26</v>
      </c>
      <c r="AQ99" s="396" t="s">
        <v>26</v>
      </c>
      <c r="AR99" s="396" t="s">
        <v>26</v>
      </c>
      <c r="AS99" s="396" t="s">
        <v>26</v>
      </c>
      <c r="AT99" s="396" t="s">
        <v>26</v>
      </c>
      <c r="AU99" s="396" t="s">
        <v>26</v>
      </c>
      <c r="AV99" s="396" t="s">
        <v>26</v>
      </c>
      <c r="AW99" s="417"/>
    </row>
    <row r="100" ht="39" customHeight="true" spans="1:49">
      <c r="A100" s="392"/>
      <c r="B100" s="395">
        <v>43</v>
      </c>
      <c r="C100" s="394" t="s">
        <v>250</v>
      </c>
      <c r="D100" s="394" t="s">
        <v>251</v>
      </c>
      <c r="E100" s="392"/>
      <c r="F100" s="399" t="s">
        <v>252</v>
      </c>
      <c r="G100" s="399">
        <v>73</v>
      </c>
      <c r="H100" s="402">
        <v>1</v>
      </c>
      <c r="I100" s="396" t="s">
        <v>26</v>
      </c>
      <c r="J100" s="396" t="s">
        <v>26</v>
      </c>
      <c r="K100" s="396" t="s">
        <v>26</v>
      </c>
      <c r="L100" s="396" t="s">
        <v>26</v>
      </c>
      <c r="M100" s="396">
        <v>11</v>
      </c>
      <c r="N100" s="396">
        <v>0</v>
      </c>
      <c r="O100" s="396">
        <v>11</v>
      </c>
      <c r="P100" s="415">
        <v>1</v>
      </c>
      <c r="Q100" s="396">
        <v>9</v>
      </c>
      <c r="R100" s="396">
        <v>0</v>
      </c>
      <c r="S100" s="396">
        <v>9</v>
      </c>
      <c r="T100" s="415">
        <v>1</v>
      </c>
      <c r="U100" s="396">
        <v>10</v>
      </c>
      <c r="V100" s="396">
        <v>0</v>
      </c>
      <c r="W100" s="396">
        <v>10</v>
      </c>
      <c r="X100" s="415">
        <v>1</v>
      </c>
      <c r="Y100" s="396">
        <v>14</v>
      </c>
      <c r="Z100" s="396">
        <v>2</v>
      </c>
      <c r="AA100" s="396">
        <v>14</v>
      </c>
      <c r="AB100" s="415">
        <v>1</v>
      </c>
      <c r="AC100" s="396">
        <v>10</v>
      </c>
      <c r="AD100" s="396">
        <v>0</v>
      </c>
      <c r="AE100" s="396">
        <v>10</v>
      </c>
      <c r="AF100" s="415">
        <v>1</v>
      </c>
      <c r="AG100" s="396">
        <v>9</v>
      </c>
      <c r="AH100" s="396">
        <v>0</v>
      </c>
      <c r="AI100" s="396">
        <v>9</v>
      </c>
      <c r="AJ100" s="415">
        <v>1</v>
      </c>
      <c r="AK100" s="396">
        <v>10</v>
      </c>
      <c r="AL100" s="396">
        <v>1</v>
      </c>
      <c r="AM100" s="396">
        <v>10</v>
      </c>
      <c r="AN100" s="415">
        <v>1</v>
      </c>
      <c r="AO100" s="396" t="s">
        <v>26</v>
      </c>
      <c r="AP100" s="396" t="s">
        <v>26</v>
      </c>
      <c r="AQ100" s="396" t="s">
        <v>26</v>
      </c>
      <c r="AR100" s="396" t="s">
        <v>26</v>
      </c>
      <c r="AS100" s="396" t="s">
        <v>26</v>
      </c>
      <c r="AT100" s="396" t="s">
        <v>26</v>
      </c>
      <c r="AU100" s="396" t="s">
        <v>26</v>
      </c>
      <c r="AV100" s="396" t="s">
        <v>26</v>
      </c>
      <c r="AW100" s="417"/>
    </row>
    <row r="101" ht="38" customHeight="true" spans="1:49">
      <c r="A101" s="392"/>
      <c r="B101" s="395">
        <v>44</v>
      </c>
      <c r="C101" s="394" t="s">
        <v>253</v>
      </c>
      <c r="D101" s="394" t="s">
        <v>254</v>
      </c>
      <c r="E101" s="392"/>
      <c r="F101" s="399" t="s">
        <v>34</v>
      </c>
      <c r="G101" s="399">
        <v>25</v>
      </c>
      <c r="H101" s="402">
        <v>1</v>
      </c>
      <c r="I101" s="399" t="s">
        <v>26</v>
      </c>
      <c r="J101" s="399" t="s">
        <v>26</v>
      </c>
      <c r="K101" s="399" t="s">
        <v>26</v>
      </c>
      <c r="L101" s="399" t="s">
        <v>26</v>
      </c>
      <c r="M101" s="399">
        <v>9</v>
      </c>
      <c r="N101" s="399">
        <v>0</v>
      </c>
      <c r="O101" s="399">
        <v>9</v>
      </c>
      <c r="P101" s="402">
        <v>1</v>
      </c>
      <c r="Q101" s="399">
        <v>3</v>
      </c>
      <c r="R101" s="399">
        <v>0</v>
      </c>
      <c r="S101" s="399">
        <v>3</v>
      </c>
      <c r="T101" s="402">
        <v>1</v>
      </c>
      <c r="U101" s="399">
        <v>2</v>
      </c>
      <c r="V101" s="399">
        <v>0</v>
      </c>
      <c r="W101" s="399">
        <v>2</v>
      </c>
      <c r="X101" s="402">
        <v>1</v>
      </c>
      <c r="Y101" s="399">
        <v>4</v>
      </c>
      <c r="Z101" s="399">
        <v>0</v>
      </c>
      <c r="AA101" s="399">
        <v>4</v>
      </c>
      <c r="AB101" s="402">
        <v>1</v>
      </c>
      <c r="AC101" s="399">
        <v>2</v>
      </c>
      <c r="AD101" s="399">
        <v>0</v>
      </c>
      <c r="AE101" s="399">
        <v>2</v>
      </c>
      <c r="AF101" s="402">
        <v>1</v>
      </c>
      <c r="AG101" s="399">
        <v>2</v>
      </c>
      <c r="AH101" s="399">
        <v>0</v>
      </c>
      <c r="AI101" s="399">
        <v>2</v>
      </c>
      <c r="AJ101" s="402">
        <v>1</v>
      </c>
      <c r="AK101" s="399">
        <v>1</v>
      </c>
      <c r="AL101" s="399">
        <v>0</v>
      </c>
      <c r="AM101" s="399">
        <v>1</v>
      </c>
      <c r="AN101" s="402">
        <v>1</v>
      </c>
      <c r="AO101" s="396" t="s">
        <v>26</v>
      </c>
      <c r="AP101" s="396" t="s">
        <v>26</v>
      </c>
      <c r="AQ101" s="396" t="s">
        <v>26</v>
      </c>
      <c r="AR101" s="396" t="s">
        <v>26</v>
      </c>
      <c r="AS101" s="399">
        <v>2</v>
      </c>
      <c r="AT101" s="399">
        <v>0</v>
      </c>
      <c r="AU101" s="399">
        <v>2</v>
      </c>
      <c r="AV101" s="402">
        <v>1</v>
      </c>
      <c r="AW101" s="433"/>
    </row>
    <row r="102" s="229" customFormat="true" ht="41" customHeight="true" spans="1:49">
      <c r="A102" s="392"/>
      <c r="B102" s="395">
        <v>45</v>
      </c>
      <c r="C102" s="399" t="s">
        <v>255</v>
      </c>
      <c r="D102" s="399" t="s">
        <v>256</v>
      </c>
      <c r="E102" s="392"/>
      <c r="F102" s="399" t="s">
        <v>63</v>
      </c>
      <c r="G102" s="399">
        <v>23</v>
      </c>
      <c r="H102" s="402">
        <v>1</v>
      </c>
      <c r="I102" s="396">
        <v>1</v>
      </c>
      <c r="J102" s="396">
        <v>0</v>
      </c>
      <c r="K102" s="396">
        <v>1</v>
      </c>
      <c r="L102" s="402">
        <v>1</v>
      </c>
      <c r="M102" s="396">
        <v>4</v>
      </c>
      <c r="N102" s="396">
        <v>0</v>
      </c>
      <c r="O102" s="396">
        <v>4</v>
      </c>
      <c r="P102" s="402">
        <v>1</v>
      </c>
      <c r="Q102" s="396">
        <v>3</v>
      </c>
      <c r="R102" s="396">
        <v>0</v>
      </c>
      <c r="S102" s="396">
        <v>3</v>
      </c>
      <c r="T102" s="402">
        <v>1</v>
      </c>
      <c r="U102" s="396">
        <v>2</v>
      </c>
      <c r="V102" s="396">
        <v>0</v>
      </c>
      <c r="W102" s="396">
        <v>2</v>
      </c>
      <c r="X102" s="415">
        <v>1</v>
      </c>
      <c r="Y102" s="396">
        <v>3</v>
      </c>
      <c r="Z102" s="396">
        <v>0</v>
      </c>
      <c r="AA102" s="396">
        <v>3</v>
      </c>
      <c r="AB102" s="415">
        <v>1</v>
      </c>
      <c r="AC102" s="396">
        <v>2</v>
      </c>
      <c r="AD102" s="396">
        <v>0</v>
      </c>
      <c r="AE102" s="396">
        <v>2</v>
      </c>
      <c r="AF102" s="415">
        <v>1</v>
      </c>
      <c r="AG102" s="396">
        <v>2</v>
      </c>
      <c r="AH102" s="396">
        <v>0</v>
      </c>
      <c r="AI102" s="396">
        <v>2</v>
      </c>
      <c r="AJ102" s="402">
        <v>1</v>
      </c>
      <c r="AK102" s="396">
        <v>2</v>
      </c>
      <c r="AL102" s="396">
        <v>0</v>
      </c>
      <c r="AM102" s="396">
        <v>2</v>
      </c>
      <c r="AN102" s="402">
        <v>1</v>
      </c>
      <c r="AO102" s="396">
        <v>2</v>
      </c>
      <c r="AP102" s="396">
        <v>0</v>
      </c>
      <c r="AQ102" s="396">
        <v>2</v>
      </c>
      <c r="AR102" s="402">
        <v>1</v>
      </c>
      <c r="AS102" s="396">
        <v>2</v>
      </c>
      <c r="AT102" s="396">
        <v>0</v>
      </c>
      <c r="AU102" s="396">
        <v>2</v>
      </c>
      <c r="AV102" s="402">
        <f>AU102/AS102</f>
        <v>1</v>
      </c>
      <c r="AW102" s="407"/>
    </row>
    <row r="103" ht="60" customHeight="true" spans="1:49">
      <c r="A103" s="399" t="s">
        <v>257</v>
      </c>
      <c r="B103" s="395">
        <v>46</v>
      </c>
      <c r="C103" s="394" t="s">
        <v>258</v>
      </c>
      <c r="D103" s="394" t="s">
        <v>259</v>
      </c>
      <c r="E103" s="392"/>
      <c r="F103" s="399" t="s">
        <v>231</v>
      </c>
      <c r="G103" s="399" t="s">
        <v>260</v>
      </c>
      <c r="H103" s="402">
        <v>1</v>
      </c>
      <c r="I103" s="396">
        <v>5</v>
      </c>
      <c r="J103" s="396">
        <v>5</v>
      </c>
      <c r="K103" s="396">
        <v>5</v>
      </c>
      <c r="L103" s="415">
        <v>1</v>
      </c>
      <c r="M103" s="396">
        <v>5</v>
      </c>
      <c r="N103" s="396">
        <v>5</v>
      </c>
      <c r="O103" s="396">
        <v>5</v>
      </c>
      <c r="P103" s="415">
        <v>1</v>
      </c>
      <c r="Q103" s="396">
        <v>2</v>
      </c>
      <c r="R103" s="396">
        <v>2</v>
      </c>
      <c r="S103" s="396">
        <v>2</v>
      </c>
      <c r="T103" s="415">
        <v>1</v>
      </c>
      <c r="U103" s="396">
        <v>3</v>
      </c>
      <c r="V103" s="396">
        <v>3</v>
      </c>
      <c r="W103" s="396">
        <v>3</v>
      </c>
      <c r="X103" s="415">
        <v>1</v>
      </c>
      <c r="Y103" s="396">
        <v>5</v>
      </c>
      <c r="Z103" s="396">
        <v>5</v>
      </c>
      <c r="AA103" s="396">
        <v>5</v>
      </c>
      <c r="AB103" s="415">
        <v>1</v>
      </c>
      <c r="AC103" s="396">
        <v>2</v>
      </c>
      <c r="AD103" s="396">
        <v>2</v>
      </c>
      <c r="AE103" s="396">
        <v>2</v>
      </c>
      <c r="AF103" s="415">
        <v>1</v>
      </c>
      <c r="AG103" s="396">
        <v>2</v>
      </c>
      <c r="AH103" s="396">
        <v>2</v>
      </c>
      <c r="AI103" s="396">
        <v>2</v>
      </c>
      <c r="AJ103" s="415">
        <v>1</v>
      </c>
      <c r="AK103" s="396">
        <v>2</v>
      </c>
      <c r="AL103" s="396">
        <v>2</v>
      </c>
      <c r="AM103" s="396">
        <v>2</v>
      </c>
      <c r="AN103" s="415">
        <v>1</v>
      </c>
      <c r="AO103" s="396" t="s">
        <v>26</v>
      </c>
      <c r="AP103" s="396" t="s">
        <v>26</v>
      </c>
      <c r="AQ103" s="396" t="s">
        <v>26</v>
      </c>
      <c r="AR103" s="396" t="s">
        <v>26</v>
      </c>
      <c r="AS103" s="396" t="s">
        <v>26</v>
      </c>
      <c r="AT103" s="396" t="s">
        <v>26</v>
      </c>
      <c r="AU103" s="396" t="s">
        <v>26</v>
      </c>
      <c r="AV103" s="396" t="s">
        <v>26</v>
      </c>
      <c r="AW103" s="417"/>
    </row>
    <row r="104" ht="21" customHeight="true" spans="1:49">
      <c r="A104" s="392"/>
      <c r="B104" s="395">
        <v>47</v>
      </c>
      <c r="C104" s="394" t="s">
        <v>261</v>
      </c>
      <c r="D104" s="394" t="s">
        <v>262</v>
      </c>
      <c r="E104" s="392"/>
      <c r="F104" s="399" t="s">
        <v>263</v>
      </c>
      <c r="G104" s="396">
        <v>15</v>
      </c>
      <c r="H104" s="415">
        <v>1</v>
      </c>
      <c r="I104" s="396" t="s">
        <v>26</v>
      </c>
      <c r="J104" s="396" t="s">
        <v>26</v>
      </c>
      <c r="K104" s="396" t="s">
        <v>26</v>
      </c>
      <c r="L104" s="396" t="s">
        <v>26</v>
      </c>
      <c r="M104" s="396" t="s">
        <v>26</v>
      </c>
      <c r="N104" s="396" t="s">
        <v>26</v>
      </c>
      <c r="O104" s="396">
        <v>2</v>
      </c>
      <c r="P104" s="415">
        <v>1</v>
      </c>
      <c r="Q104" s="396" t="s">
        <v>26</v>
      </c>
      <c r="R104" s="396" t="s">
        <v>26</v>
      </c>
      <c r="S104" s="396">
        <v>3</v>
      </c>
      <c r="T104" s="415">
        <v>1</v>
      </c>
      <c r="U104" s="396" t="s">
        <v>26</v>
      </c>
      <c r="V104" s="396" t="s">
        <v>26</v>
      </c>
      <c r="W104" s="396">
        <v>2</v>
      </c>
      <c r="X104" s="415">
        <v>1</v>
      </c>
      <c r="Y104" s="396" t="s">
        <v>26</v>
      </c>
      <c r="Z104" s="396" t="s">
        <v>26</v>
      </c>
      <c r="AA104" s="396">
        <v>2</v>
      </c>
      <c r="AB104" s="415">
        <v>1</v>
      </c>
      <c r="AC104" s="396" t="s">
        <v>26</v>
      </c>
      <c r="AD104" s="396" t="s">
        <v>26</v>
      </c>
      <c r="AE104" s="396">
        <v>2</v>
      </c>
      <c r="AF104" s="415">
        <v>1</v>
      </c>
      <c r="AG104" s="396" t="s">
        <v>26</v>
      </c>
      <c r="AH104" s="396" t="s">
        <v>26</v>
      </c>
      <c r="AI104" s="396">
        <v>2</v>
      </c>
      <c r="AJ104" s="415">
        <v>1</v>
      </c>
      <c r="AK104" s="396" t="s">
        <v>26</v>
      </c>
      <c r="AL104" s="396" t="s">
        <v>26</v>
      </c>
      <c r="AM104" s="396">
        <v>1</v>
      </c>
      <c r="AN104" s="415">
        <v>1</v>
      </c>
      <c r="AO104" s="396" t="s">
        <v>26</v>
      </c>
      <c r="AP104" s="396" t="s">
        <v>26</v>
      </c>
      <c r="AQ104" s="396" t="s">
        <v>26</v>
      </c>
      <c r="AR104" s="396" t="s">
        <v>26</v>
      </c>
      <c r="AS104" s="396" t="s">
        <v>26</v>
      </c>
      <c r="AT104" s="396" t="s">
        <v>26</v>
      </c>
      <c r="AU104" s="396">
        <v>1</v>
      </c>
      <c r="AV104" s="415">
        <v>1</v>
      </c>
      <c r="AW104" s="417"/>
    </row>
    <row r="105" ht="21" customHeight="true" spans="1:49">
      <c r="A105" s="392"/>
      <c r="B105" s="392"/>
      <c r="C105" s="392"/>
      <c r="D105" s="394" t="s">
        <v>264</v>
      </c>
      <c r="E105" s="392"/>
      <c r="F105" s="399" t="s">
        <v>263</v>
      </c>
      <c r="G105" s="396">
        <v>4</v>
      </c>
      <c r="H105" s="415">
        <v>1</v>
      </c>
      <c r="I105" s="396" t="s">
        <v>26</v>
      </c>
      <c r="J105" s="396" t="s">
        <v>26</v>
      </c>
      <c r="K105" s="396" t="s">
        <v>26</v>
      </c>
      <c r="L105" s="396" t="s">
        <v>26</v>
      </c>
      <c r="M105" s="396" t="s">
        <v>26</v>
      </c>
      <c r="N105" s="396" t="s">
        <v>26</v>
      </c>
      <c r="O105" s="396" t="s">
        <v>26</v>
      </c>
      <c r="P105" s="396" t="s">
        <v>26</v>
      </c>
      <c r="Q105" s="396" t="s">
        <v>26</v>
      </c>
      <c r="R105" s="396" t="s">
        <v>26</v>
      </c>
      <c r="S105" s="396" t="s">
        <v>26</v>
      </c>
      <c r="T105" s="396" t="s">
        <v>26</v>
      </c>
      <c r="U105" s="396" t="s">
        <v>26</v>
      </c>
      <c r="V105" s="396" t="s">
        <v>26</v>
      </c>
      <c r="W105" s="396">
        <v>1</v>
      </c>
      <c r="X105" s="415">
        <v>1</v>
      </c>
      <c r="Y105" s="396" t="s">
        <v>26</v>
      </c>
      <c r="Z105" s="396" t="s">
        <v>26</v>
      </c>
      <c r="AA105" s="396">
        <v>1</v>
      </c>
      <c r="AB105" s="415">
        <v>1</v>
      </c>
      <c r="AC105" s="396" t="s">
        <v>26</v>
      </c>
      <c r="AD105" s="396" t="s">
        <v>26</v>
      </c>
      <c r="AE105" s="396">
        <v>1</v>
      </c>
      <c r="AF105" s="415">
        <v>1</v>
      </c>
      <c r="AG105" s="396" t="s">
        <v>26</v>
      </c>
      <c r="AH105" s="396" t="s">
        <v>26</v>
      </c>
      <c r="AI105" s="396">
        <v>1</v>
      </c>
      <c r="AJ105" s="415">
        <v>1</v>
      </c>
      <c r="AK105" s="396" t="s">
        <v>26</v>
      </c>
      <c r="AL105" s="396" t="s">
        <v>26</v>
      </c>
      <c r="AM105" s="396" t="s">
        <v>26</v>
      </c>
      <c r="AN105" s="396" t="s">
        <v>26</v>
      </c>
      <c r="AO105" s="396" t="s">
        <v>26</v>
      </c>
      <c r="AP105" s="396" t="s">
        <v>26</v>
      </c>
      <c r="AQ105" s="396" t="s">
        <v>26</v>
      </c>
      <c r="AR105" s="396" t="s">
        <v>26</v>
      </c>
      <c r="AS105" s="396" t="s">
        <v>26</v>
      </c>
      <c r="AT105" s="396" t="s">
        <v>26</v>
      </c>
      <c r="AU105" s="396" t="s">
        <v>26</v>
      </c>
      <c r="AV105" s="396" t="s">
        <v>26</v>
      </c>
      <c r="AW105" s="413"/>
    </row>
    <row r="106" ht="62" customHeight="true" spans="1:49">
      <c r="A106" s="392"/>
      <c r="B106" s="395">
        <v>48</v>
      </c>
      <c r="C106" s="394" t="s">
        <v>265</v>
      </c>
      <c r="D106" s="394" t="s">
        <v>266</v>
      </c>
      <c r="E106" s="392"/>
      <c r="F106" s="399" t="s">
        <v>267</v>
      </c>
      <c r="G106" s="399" t="s">
        <v>268</v>
      </c>
      <c r="H106" s="399" t="s">
        <v>42</v>
      </c>
      <c r="I106" s="161" t="s">
        <v>269</v>
      </c>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17" t="s">
        <v>270</v>
      </c>
    </row>
    <row r="107" ht="36" customHeight="true" spans="1:49">
      <c r="A107" s="392"/>
      <c r="B107" s="395">
        <v>49</v>
      </c>
      <c r="C107" s="394" t="s">
        <v>271</v>
      </c>
      <c r="D107" s="394" t="s">
        <v>272</v>
      </c>
      <c r="E107" s="392"/>
      <c r="F107" s="399" t="s">
        <v>263</v>
      </c>
      <c r="G107" s="396">
        <v>1235</v>
      </c>
      <c r="H107" s="402">
        <v>1</v>
      </c>
      <c r="I107" s="396">
        <v>200</v>
      </c>
      <c r="J107" s="396">
        <v>10</v>
      </c>
      <c r="K107" s="396">
        <v>687</v>
      </c>
      <c r="L107" s="403">
        <v>3.435</v>
      </c>
      <c r="M107" s="396" t="s">
        <v>26</v>
      </c>
      <c r="N107" s="396" t="s">
        <v>26</v>
      </c>
      <c r="O107" s="396" t="s">
        <v>26</v>
      </c>
      <c r="P107" s="396" t="s">
        <v>26</v>
      </c>
      <c r="Q107" s="396" t="s">
        <v>26</v>
      </c>
      <c r="R107" s="396" t="s">
        <v>26</v>
      </c>
      <c r="S107" s="396" t="s">
        <v>26</v>
      </c>
      <c r="T107" s="396" t="s">
        <v>26</v>
      </c>
      <c r="U107" s="396" t="s">
        <v>26</v>
      </c>
      <c r="V107" s="396" t="s">
        <v>26</v>
      </c>
      <c r="W107" s="396" t="s">
        <v>26</v>
      </c>
      <c r="X107" s="396" t="s">
        <v>26</v>
      </c>
      <c r="Y107" s="396" t="s">
        <v>26</v>
      </c>
      <c r="Z107" s="396" t="s">
        <v>26</v>
      </c>
      <c r="AA107" s="396" t="s">
        <v>26</v>
      </c>
      <c r="AB107" s="396" t="s">
        <v>26</v>
      </c>
      <c r="AC107" s="396" t="s">
        <v>26</v>
      </c>
      <c r="AD107" s="396" t="s">
        <v>26</v>
      </c>
      <c r="AE107" s="396" t="s">
        <v>26</v>
      </c>
      <c r="AF107" s="396" t="s">
        <v>26</v>
      </c>
      <c r="AG107" s="396" t="s">
        <v>26</v>
      </c>
      <c r="AH107" s="396" t="s">
        <v>26</v>
      </c>
      <c r="AI107" s="396" t="s">
        <v>26</v>
      </c>
      <c r="AJ107" s="396" t="s">
        <v>26</v>
      </c>
      <c r="AK107" s="396" t="s">
        <v>26</v>
      </c>
      <c r="AL107" s="396" t="s">
        <v>26</v>
      </c>
      <c r="AM107" s="396" t="s">
        <v>26</v>
      </c>
      <c r="AN107" s="396" t="s">
        <v>26</v>
      </c>
      <c r="AO107" s="396" t="s">
        <v>26</v>
      </c>
      <c r="AP107" s="396" t="s">
        <v>26</v>
      </c>
      <c r="AQ107" s="396" t="s">
        <v>26</v>
      </c>
      <c r="AR107" s="396" t="s">
        <v>26</v>
      </c>
      <c r="AS107" s="396" t="s">
        <v>26</v>
      </c>
      <c r="AT107" s="396" t="s">
        <v>26</v>
      </c>
      <c r="AU107" s="396" t="s">
        <v>26</v>
      </c>
      <c r="AV107" s="396" t="s">
        <v>26</v>
      </c>
      <c r="AW107" s="417"/>
    </row>
    <row r="108" ht="37" customHeight="true" spans="1:49">
      <c r="A108" s="392"/>
      <c r="B108" s="395">
        <v>50</v>
      </c>
      <c r="C108" s="394" t="s">
        <v>273</v>
      </c>
      <c r="D108" s="394" t="s">
        <v>274</v>
      </c>
      <c r="E108" s="392"/>
      <c r="F108" s="399" t="s">
        <v>263</v>
      </c>
      <c r="G108" s="399">
        <v>8</v>
      </c>
      <c r="H108" s="402">
        <v>1</v>
      </c>
      <c r="I108" s="429" t="s">
        <v>275</v>
      </c>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7"/>
    </row>
    <row r="109" ht="55" customHeight="true" spans="1:49">
      <c r="A109" s="394" t="s">
        <v>276</v>
      </c>
      <c r="B109" s="395">
        <v>51</v>
      </c>
      <c r="C109" s="394" t="s">
        <v>277</v>
      </c>
      <c r="D109" s="394" t="s">
        <v>278</v>
      </c>
      <c r="E109" s="392"/>
      <c r="F109" s="399" t="s">
        <v>279</v>
      </c>
      <c r="G109" s="426">
        <v>80</v>
      </c>
      <c r="H109" s="402">
        <v>1</v>
      </c>
      <c r="I109" s="396" t="s">
        <v>26</v>
      </c>
      <c r="J109" s="396" t="s">
        <v>26</v>
      </c>
      <c r="K109" s="396" t="s">
        <v>26</v>
      </c>
      <c r="L109" s="396" t="s">
        <v>26</v>
      </c>
      <c r="M109" s="396">
        <v>10</v>
      </c>
      <c r="N109" s="396">
        <v>0</v>
      </c>
      <c r="O109" s="396">
        <v>10</v>
      </c>
      <c r="P109" s="415">
        <v>1</v>
      </c>
      <c r="Q109" s="396">
        <v>8</v>
      </c>
      <c r="R109" s="396">
        <v>0</v>
      </c>
      <c r="S109" s="396">
        <v>8</v>
      </c>
      <c r="T109" s="415">
        <v>1</v>
      </c>
      <c r="U109" s="396">
        <v>8</v>
      </c>
      <c r="V109" s="396">
        <v>0</v>
      </c>
      <c r="W109" s="396">
        <v>8</v>
      </c>
      <c r="X109" s="415">
        <v>1</v>
      </c>
      <c r="Y109" s="396">
        <v>24</v>
      </c>
      <c r="Z109" s="396">
        <v>0</v>
      </c>
      <c r="AA109" s="396">
        <v>24</v>
      </c>
      <c r="AB109" s="415">
        <v>1</v>
      </c>
      <c r="AC109" s="396">
        <v>12</v>
      </c>
      <c r="AD109" s="396">
        <v>0</v>
      </c>
      <c r="AE109" s="396">
        <v>12</v>
      </c>
      <c r="AF109" s="415">
        <v>1</v>
      </c>
      <c r="AG109" s="396">
        <v>8</v>
      </c>
      <c r="AH109" s="396">
        <v>0</v>
      </c>
      <c r="AI109" s="396">
        <v>8</v>
      </c>
      <c r="AJ109" s="415">
        <v>1</v>
      </c>
      <c r="AK109" s="396">
        <v>10</v>
      </c>
      <c r="AL109" s="396">
        <v>0</v>
      </c>
      <c r="AM109" s="396">
        <v>10</v>
      </c>
      <c r="AN109" s="415">
        <v>1</v>
      </c>
      <c r="AO109" s="396" t="s">
        <v>26</v>
      </c>
      <c r="AP109" s="396" t="s">
        <v>26</v>
      </c>
      <c r="AQ109" s="396" t="s">
        <v>26</v>
      </c>
      <c r="AR109" s="396" t="s">
        <v>26</v>
      </c>
      <c r="AS109" s="396" t="s">
        <v>26</v>
      </c>
      <c r="AT109" s="396" t="s">
        <v>26</v>
      </c>
      <c r="AU109" s="396" t="s">
        <v>26</v>
      </c>
      <c r="AV109" s="396" t="s">
        <v>26</v>
      </c>
      <c r="AW109" s="417"/>
    </row>
  </sheetData>
  <mergeCells count="166">
    <mergeCell ref="A1:AW1"/>
    <mergeCell ref="I2:L2"/>
    <mergeCell ref="M2:P2"/>
    <mergeCell ref="Q2:T2"/>
    <mergeCell ref="U2:X2"/>
    <mergeCell ref="Y2:AB2"/>
    <mergeCell ref="AC2:AF2"/>
    <mergeCell ref="AG2:AJ2"/>
    <mergeCell ref="AK2:AN2"/>
    <mergeCell ref="AO2:AR2"/>
    <mergeCell ref="AS2:AV2"/>
    <mergeCell ref="D4:E4"/>
    <mergeCell ref="D5:E5"/>
    <mergeCell ref="D6:E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true"/>
  <pageMargins left="0.196527777777778" right="0.196527777777778" top="0.393055555555556" bottom="0.393055555555556" header="0.5" footer="0.5"/>
  <pageSetup paperSize="8" scale="43" fitToHeight="0" orientation="landscape" horizontalDpi="600"/>
  <headerFooter/>
  <rowBreaks count="1" manualBreakCount="1">
    <brk id="55" max="4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0"/>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7.7083333333333" customWidth="true"/>
    <col min="4" max="4" width="18.7083333333333" customWidth="true"/>
    <col min="5" max="5" width="21.7083333333333" customWidth="true"/>
    <col min="6" max="8" width="17.7083333333333" customWidth="true"/>
    <col min="9" max="9" width="21.7083333333333" customWidth="true"/>
    <col min="10" max="10" width="17.7083333333333" customWidth="true"/>
    <col min="11" max="50" width="11.7083333333333" customWidth="true"/>
    <col min="51" max="51" width="17.7083333333333" customWidth="true"/>
  </cols>
  <sheetData>
    <row r="1" ht="14.25" spans="1:51">
      <c r="A1" s="190" t="s">
        <v>280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281</v>
      </c>
    </row>
    <row r="3" ht="14.25" spans="1:51">
      <c r="A3" s="360" t="s">
        <v>1</v>
      </c>
      <c r="B3" s="361" t="s">
        <v>2</v>
      </c>
      <c r="C3" s="362" t="s">
        <v>3</v>
      </c>
      <c r="D3" s="362" t="s">
        <v>4</v>
      </c>
      <c r="E3" s="89"/>
      <c r="F3" s="362" t="s">
        <v>5</v>
      </c>
      <c r="G3" s="362" t="s">
        <v>6</v>
      </c>
      <c r="H3" s="364" t="s">
        <v>7</v>
      </c>
      <c r="I3" s="362" t="s">
        <v>282</v>
      </c>
      <c r="J3" s="369" t="s">
        <v>283</v>
      </c>
      <c r="K3" s="362" t="s">
        <v>8</v>
      </c>
      <c r="L3" s="89"/>
      <c r="M3" s="89"/>
      <c r="N3" s="89"/>
      <c r="O3" s="362" t="s">
        <v>9</v>
      </c>
      <c r="P3" s="89"/>
      <c r="Q3" s="89"/>
      <c r="R3" s="89"/>
      <c r="S3" s="362" t="s">
        <v>10</v>
      </c>
      <c r="T3" s="89"/>
      <c r="U3" s="89"/>
      <c r="V3" s="89"/>
      <c r="W3" s="362" t="s">
        <v>11</v>
      </c>
      <c r="X3" s="89"/>
      <c r="Y3" s="89"/>
      <c r="Z3" s="89"/>
      <c r="AA3" s="362" t="s">
        <v>12</v>
      </c>
      <c r="AB3" s="89"/>
      <c r="AC3" s="89"/>
      <c r="AD3" s="89"/>
      <c r="AE3" s="362" t="s">
        <v>13</v>
      </c>
      <c r="AF3" s="89"/>
      <c r="AG3" s="89"/>
      <c r="AH3" s="89"/>
      <c r="AI3" s="362" t="s">
        <v>14</v>
      </c>
      <c r="AJ3" s="89"/>
      <c r="AK3" s="89"/>
      <c r="AL3" s="89"/>
      <c r="AM3" s="362" t="s">
        <v>15</v>
      </c>
      <c r="AN3" s="89"/>
      <c r="AO3" s="89"/>
      <c r="AP3" s="89"/>
      <c r="AQ3" s="362" t="s">
        <v>16</v>
      </c>
      <c r="AR3" s="89"/>
      <c r="AS3" s="89"/>
      <c r="AT3" s="89"/>
      <c r="AU3" s="362" t="s">
        <v>17</v>
      </c>
      <c r="AV3" s="89"/>
      <c r="AW3" s="89"/>
      <c r="AX3" s="89"/>
      <c r="AY3" s="362" t="s">
        <v>18</v>
      </c>
    </row>
    <row r="4" ht="14.25" spans="1:51">
      <c r="A4" s="89"/>
      <c r="B4" s="195"/>
      <c r="C4" s="89"/>
      <c r="D4" s="89"/>
      <c r="E4" s="89"/>
      <c r="F4" s="89"/>
      <c r="G4" s="89"/>
      <c r="H4" s="250"/>
      <c r="I4" s="89"/>
      <c r="J4" s="285"/>
      <c r="K4" s="362" t="s">
        <v>4</v>
      </c>
      <c r="L4" s="362" t="s">
        <v>19</v>
      </c>
      <c r="M4" s="362" t="s">
        <v>20</v>
      </c>
      <c r="N4" s="362" t="s">
        <v>21</v>
      </c>
      <c r="O4" s="362" t="s">
        <v>4</v>
      </c>
      <c r="P4" s="362" t="s">
        <v>19</v>
      </c>
      <c r="Q4" s="362" t="s">
        <v>20</v>
      </c>
      <c r="R4" s="362" t="s">
        <v>21</v>
      </c>
      <c r="S4" s="362" t="s">
        <v>4</v>
      </c>
      <c r="T4" s="362" t="s">
        <v>19</v>
      </c>
      <c r="U4" s="362" t="s">
        <v>20</v>
      </c>
      <c r="V4" s="362" t="s">
        <v>21</v>
      </c>
      <c r="W4" s="362" t="s">
        <v>4</v>
      </c>
      <c r="X4" s="362" t="s">
        <v>19</v>
      </c>
      <c r="Y4" s="362" t="s">
        <v>20</v>
      </c>
      <c r="Z4" s="362" t="s">
        <v>21</v>
      </c>
      <c r="AA4" s="362" t="s">
        <v>4</v>
      </c>
      <c r="AB4" s="362" t="s">
        <v>19</v>
      </c>
      <c r="AC4" s="362" t="s">
        <v>20</v>
      </c>
      <c r="AD4" s="362" t="s">
        <v>21</v>
      </c>
      <c r="AE4" s="362" t="s">
        <v>4</v>
      </c>
      <c r="AF4" s="362" t="s">
        <v>19</v>
      </c>
      <c r="AG4" s="362" t="s">
        <v>20</v>
      </c>
      <c r="AH4" s="362" t="s">
        <v>21</v>
      </c>
      <c r="AI4" s="362" t="s">
        <v>4</v>
      </c>
      <c r="AJ4" s="362" t="s">
        <v>19</v>
      </c>
      <c r="AK4" s="362" t="s">
        <v>20</v>
      </c>
      <c r="AL4" s="362" t="s">
        <v>21</v>
      </c>
      <c r="AM4" s="362" t="s">
        <v>4</v>
      </c>
      <c r="AN4" s="362" t="s">
        <v>19</v>
      </c>
      <c r="AO4" s="362" t="s">
        <v>20</v>
      </c>
      <c r="AP4" s="362" t="s">
        <v>21</v>
      </c>
      <c r="AQ4" s="362" t="s">
        <v>4</v>
      </c>
      <c r="AR4" s="362" t="s">
        <v>19</v>
      </c>
      <c r="AS4" s="362" t="s">
        <v>20</v>
      </c>
      <c r="AT4" s="362" t="s">
        <v>21</v>
      </c>
      <c r="AU4" s="362" t="s">
        <v>4</v>
      </c>
      <c r="AV4" s="362" t="s">
        <v>19</v>
      </c>
      <c r="AW4" s="362" t="s">
        <v>20</v>
      </c>
      <c r="AX4" s="362" t="s">
        <v>21</v>
      </c>
      <c r="AY4" s="362"/>
    </row>
    <row r="5" ht="28.5" spans="1:51">
      <c r="A5" s="240" t="s">
        <v>22</v>
      </c>
      <c r="B5" s="363">
        <v>1</v>
      </c>
      <c r="C5" s="150" t="s">
        <v>23</v>
      </c>
      <c r="D5" s="150" t="s">
        <v>24</v>
      </c>
      <c r="E5" s="89"/>
      <c r="F5" s="59" t="s">
        <v>25</v>
      </c>
      <c r="G5" s="59">
        <v>13721</v>
      </c>
      <c r="H5" s="64">
        <v>1.1434</v>
      </c>
      <c r="I5" s="59" t="s">
        <v>284</v>
      </c>
      <c r="J5" s="101" t="s">
        <v>285</v>
      </c>
      <c r="K5" s="59">
        <v>1700</v>
      </c>
      <c r="L5" s="59">
        <v>-16</v>
      </c>
      <c r="M5" s="59">
        <v>1734</v>
      </c>
      <c r="N5" s="68">
        <v>1.02</v>
      </c>
      <c r="O5" s="93">
        <v>2200</v>
      </c>
      <c r="P5" s="93">
        <v>-28</v>
      </c>
      <c r="Q5" s="93">
        <v>2465</v>
      </c>
      <c r="R5" s="68">
        <v>1.1205</v>
      </c>
      <c r="S5" s="93">
        <v>1150</v>
      </c>
      <c r="T5" s="93">
        <v>26</v>
      </c>
      <c r="U5" s="93">
        <v>1386</v>
      </c>
      <c r="V5" s="68">
        <v>1.2052</v>
      </c>
      <c r="W5" s="93">
        <v>1100</v>
      </c>
      <c r="X5" s="93">
        <v>46</v>
      </c>
      <c r="Y5" s="93">
        <v>1342</v>
      </c>
      <c r="Z5" s="68">
        <v>1.22</v>
      </c>
      <c r="AA5" s="93">
        <v>2450</v>
      </c>
      <c r="AB5" s="93">
        <v>58</v>
      </c>
      <c r="AC5" s="93">
        <v>2775</v>
      </c>
      <c r="AD5" s="68">
        <v>1.1327</v>
      </c>
      <c r="AE5" s="93">
        <v>1600</v>
      </c>
      <c r="AF5" s="93">
        <v>42</v>
      </c>
      <c r="AG5" s="93">
        <v>1857</v>
      </c>
      <c r="AH5" s="68">
        <v>1.1606</v>
      </c>
      <c r="AI5" s="93">
        <v>700</v>
      </c>
      <c r="AJ5" s="93">
        <v>22</v>
      </c>
      <c r="AK5" s="93">
        <v>946</v>
      </c>
      <c r="AL5" s="68">
        <v>1.3514</v>
      </c>
      <c r="AM5" s="93">
        <v>1100</v>
      </c>
      <c r="AN5" s="93">
        <v>49</v>
      </c>
      <c r="AO5" s="93">
        <v>1216</v>
      </c>
      <c r="AP5" s="68">
        <v>1.1055</v>
      </c>
      <c r="AQ5" s="93" t="s">
        <v>26</v>
      </c>
      <c r="AR5" s="93" t="s">
        <v>26</v>
      </c>
      <c r="AS5" s="93" t="s">
        <v>26</v>
      </c>
      <c r="AT5" s="93" t="s">
        <v>26</v>
      </c>
      <c r="AU5" s="93" t="s">
        <v>26</v>
      </c>
      <c r="AV5" s="93" t="s">
        <v>26</v>
      </c>
      <c r="AW5" s="93" t="s">
        <v>26</v>
      </c>
      <c r="AX5" s="93" t="s">
        <v>26</v>
      </c>
      <c r="AY5" s="150"/>
    </row>
    <row r="6" ht="28.5" spans="1:51">
      <c r="A6" s="89"/>
      <c r="B6" s="195"/>
      <c r="C6" s="89"/>
      <c r="D6" s="150" t="s">
        <v>28</v>
      </c>
      <c r="E6" s="89"/>
      <c r="F6" s="59" t="s">
        <v>25</v>
      </c>
      <c r="G6" s="59">
        <v>35</v>
      </c>
      <c r="H6" s="69">
        <v>1</v>
      </c>
      <c r="I6" s="89"/>
      <c r="J6" s="195"/>
      <c r="K6" s="212" t="s">
        <v>26</v>
      </c>
      <c r="L6" s="94" t="s">
        <v>26</v>
      </c>
      <c r="M6" s="94" t="s">
        <v>26</v>
      </c>
      <c r="N6" s="94" t="s">
        <v>26</v>
      </c>
      <c r="O6" s="93">
        <v>13</v>
      </c>
      <c r="P6" s="93">
        <v>0</v>
      </c>
      <c r="Q6" s="93">
        <v>13</v>
      </c>
      <c r="R6" s="94">
        <v>1</v>
      </c>
      <c r="S6" s="93">
        <v>3</v>
      </c>
      <c r="T6" s="93">
        <v>0</v>
      </c>
      <c r="U6" s="93">
        <v>3</v>
      </c>
      <c r="V6" s="117">
        <v>1</v>
      </c>
      <c r="W6" s="93">
        <v>3</v>
      </c>
      <c r="X6" s="93">
        <v>0</v>
      </c>
      <c r="Y6" s="93">
        <v>3</v>
      </c>
      <c r="Z6" s="117">
        <v>1</v>
      </c>
      <c r="AA6" s="93">
        <v>6</v>
      </c>
      <c r="AB6" s="93">
        <v>0</v>
      </c>
      <c r="AC6" s="93">
        <v>6</v>
      </c>
      <c r="AD6" s="117">
        <v>1</v>
      </c>
      <c r="AE6" s="93">
        <v>3</v>
      </c>
      <c r="AF6" s="93">
        <v>0</v>
      </c>
      <c r="AG6" s="93">
        <v>3</v>
      </c>
      <c r="AH6" s="117">
        <v>1</v>
      </c>
      <c r="AI6" s="93">
        <v>3</v>
      </c>
      <c r="AJ6" s="93">
        <v>0</v>
      </c>
      <c r="AK6" s="93">
        <v>3</v>
      </c>
      <c r="AL6" s="117">
        <v>1</v>
      </c>
      <c r="AM6" s="93">
        <v>4</v>
      </c>
      <c r="AN6" s="93">
        <v>0</v>
      </c>
      <c r="AO6" s="93">
        <v>4</v>
      </c>
      <c r="AP6" s="117">
        <v>1</v>
      </c>
      <c r="AQ6" s="93" t="s">
        <v>26</v>
      </c>
      <c r="AR6" s="93" t="s">
        <v>26</v>
      </c>
      <c r="AS6" s="93" t="s">
        <v>26</v>
      </c>
      <c r="AT6" s="93" t="s">
        <v>26</v>
      </c>
      <c r="AU6" s="93" t="s">
        <v>26</v>
      </c>
      <c r="AV6" s="93" t="s">
        <v>26</v>
      </c>
      <c r="AW6" s="93" t="s">
        <v>26</v>
      </c>
      <c r="AX6" s="93" t="s">
        <v>26</v>
      </c>
      <c r="AY6" s="150"/>
    </row>
    <row r="7" ht="42.75" spans="1:51">
      <c r="A7" s="89"/>
      <c r="B7" s="341">
        <v>2</v>
      </c>
      <c r="C7" s="150" t="s">
        <v>29</v>
      </c>
      <c r="D7" s="150" t="s">
        <v>30</v>
      </c>
      <c r="E7" s="89"/>
      <c r="F7" s="59" t="s">
        <v>25</v>
      </c>
      <c r="G7" s="93" t="s">
        <v>26</v>
      </c>
      <c r="H7" s="93" t="s">
        <v>42</v>
      </c>
      <c r="I7" s="93" t="s">
        <v>26</v>
      </c>
      <c r="J7" s="101" t="s">
        <v>285</v>
      </c>
      <c r="K7" s="175" t="s">
        <v>286</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50" t="s">
        <v>287</v>
      </c>
    </row>
    <row r="8" ht="14.25" spans="1:51">
      <c r="A8" s="89"/>
      <c r="B8" s="341">
        <v>3</v>
      </c>
      <c r="C8" s="150" t="s">
        <v>32</v>
      </c>
      <c r="D8" s="150" t="s">
        <v>33</v>
      </c>
      <c r="E8" s="89"/>
      <c r="F8" s="59" t="s">
        <v>34</v>
      </c>
      <c r="G8" s="59">
        <v>5809</v>
      </c>
      <c r="H8" s="163">
        <v>1.0659</v>
      </c>
      <c r="I8" s="370" t="s">
        <v>288</v>
      </c>
      <c r="J8" s="96"/>
      <c r="K8" s="96" t="s">
        <v>26</v>
      </c>
      <c r="L8" s="93" t="s">
        <v>26</v>
      </c>
      <c r="M8" s="93" t="s">
        <v>26</v>
      </c>
      <c r="N8" s="93" t="s">
        <v>26</v>
      </c>
      <c r="O8" s="93">
        <v>1200</v>
      </c>
      <c r="P8" s="93">
        <v>36</v>
      </c>
      <c r="Q8" s="93">
        <v>1242</v>
      </c>
      <c r="R8" s="94">
        <v>1.035</v>
      </c>
      <c r="S8" s="93">
        <v>613</v>
      </c>
      <c r="T8" s="93">
        <v>0</v>
      </c>
      <c r="U8" s="93">
        <v>697</v>
      </c>
      <c r="V8" s="94">
        <v>1.137</v>
      </c>
      <c r="W8" s="93">
        <v>613</v>
      </c>
      <c r="X8" s="93">
        <v>0</v>
      </c>
      <c r="Y8" s="93">
        <v>620</v>
      </c>
      <c r="Z8" s="94">
        <v>1.0114</v>
      </c>
      <c r="AA8" s="93">
        <v>1185</v>
      </c>
      <c r="AB8" s="93">
        <v>0</v>
      </c>
      <c r="AC8" s="93">
        <v>1187</v>
      </c>
      <c r="AD8" s="94">
        <v>1.0017</v>
      </c>
      <c r="AE8" s="93">
        <v>613</v>
      </c>
      <c r="AF8" s="93">
        <v>0</v>
      </c>
      <c r="AG8" s="93">
        <v>814</v>
      </c>
      <c r="AH8" s="94">
        <v>1.3279</v>
      </c>
      <c r="AI8" s="93">
        <v>613</v>
      </c>
      <c r="AJ8" s="93">
        <v>0</v>
      </c>
      <c r="AK8" s="93">
        <v>623</v>
      </c>
      <c r="AL8" s="94">
        <v>1.0163</v>
      </c>
      <c r="AM8" s="93">
        <v>613</v>
      </c>
      <c r="AN8" s="93">
        <v>0</v>
      </c>
      <c r="AO8" s="93">
        <v>626</v>
      </c>
      <c r="AP8" s="94">
        <v>1.0212</v>
      </c>
      <c r="AQ8" s="93" t="s">
        <v>26</v>
      </c>
      <c r="AR8" s="93" t="s">
        <v>26</v>
      </c>
      <c r="AS8" s="93" t="s">
        <v>26</v>
      </c>
      <c r="AT8" s="93" t="s">
        <v>26</v>
      </c>
      <c r="AU8" s="93" t="s">
        <v>26</v>
      </c>
      <c r="AV8" s="93" t="s">
        <v>26</v>
      </c>
      <c r="AW8" s="93" t="s">
        <v>26</v>
      </c>
      <c r="AX8" s="93" t="s">
        <v>26</v>
      </c>
      <c r="AY8" s="150"/>
    </row>
    <row r="9" ht="14.25" spans="1:51">
      <c r="A9" s="89"/>
      <c r="B9" s="195"/>
      <c r="C9" s="89"/>
      <c r="D9" s="150" t="s">
        <v>35</v>
      </c>
      <c r="E9" s="89"/>
      <c r="F9" s="59" t="s">
        <v>34</v>
      </c>
      <c r="G9" s="59">
        <v>2286</v>
      </c>
      <c r="H9" s="163">
        <v>1.0391</v>
      </c>
      <c r="I9" s="89"/>
      <c r="J9" s="195"/>
      <c r="K9" s="96" t="s">
        <v>26</v>
      </c>
      <c r="L9" s="93" t="s">
        <v>26</v>
      </c>
      <c r="M9" s="93" t="s">
        <v>26</v>
      </c>
      <c r="N9" s="93" t="s">
        <v>26</v>
      </c>
      <c r="O9" s="93">
        <v>475</v>
      </c>
      <c r="P9" s="93">
        <v>0</v>
      </c>
      <c r="Q9" s="93">
        <v>499</v>
      </c>
      <c r="R9" s="94">
        <v>1.0505</v>
      </c>
      <c r="S9" s="93">
        <v>275</v>
      </c>
      <c r="T9" s="93">
        <v>0</v>
      </c>
      <c r="U9" s="93">
        <v>305</v>
      </c>
      <c r="V9" s="94">
        <v>1.1091</v>
      </c>
      <c r="W9" s="93">
        <v>275</v>
      </c>
      <c r="X9" s="93">
        <v>0</v>
      </c>
      <c r="Y9" s="93">
        <v>278</v>
      </c>
      <c r="Z9" s="94">
        <v>1.0109</v>
      </c>
      <c r="AA9" s="93">
        <v>350</v>
      </c>
      <c r="AB9" s="93">
        <v>0</v>
      </c>
      <c r="AC9" s="93">
        <v>352</v>
      </c>
      <c r="AD9" s="94">
        <v>1.0057</v>
      </c>
      <c r="AE9" s="93">
        <v>275</v>
      </c>
      <c r="AF9" s="93">
        <v>0</v>
      </c>
      <c r="AG9" s="93">
        <v>288</v>
      </c>
      <c r="AH9" s="94">
        <v>1.0473</v>
      </c>
      <c r="AI9" s="93">
        <v>275</v>
      </c>
      <c r="AJ9" s="93">
        <v>0</v>
      </c>
      <c r="AK9" s="93">
        <v>280</v>
      </c>
      <c r="AL9" s="94">
        <v>1.0182</v>
      </c>
      <c r="AM9" s="93">
        <v>275</v>
      </c>
      <c r="AN9" s="93">
        <v>0</v>
      </c>
      <c r="AO9" s="93">
        <v>284</v>
      </c>
      <c r="AP9" s="94">
        <v>1.0327</v>
      </c>
      <c r="AQ9" s="93" t="s">
        <v>26</v>
      </c>
      <c r="AR9" s="93" t="s">
        <v>26</v>
      </c>
      <c r="AS9" s="93" t="s">
        <v>26</v>
      </c>
      <c r="AT9" s="93" t="s">
        <v>26</v>
      </c>
      <c r="AU9" s="93" t="s">
        <v>26</v>
      </c>
      <c r="AV9" s="93" t="s">
        <v>26</v>
      </c>
      <c r="AW9" s="93" t="s">
        <v>26</v>
      </c>
      <c r="AX9" s="93" t="s">
        <v>26</v>
      </c>
      <c r="AY9" s="150"/>
    </row>
    <row r="10" ht="14.25" spans="1:51">
      <c r="A10" s="240" t="s">
        <v>36</v>
      </c>
      <c r="B10" s="341">
        <v>4</v>
      </c>
      <c r="C10" s="150" t="s">
        <v>37</v>
      </c>
      <c r="D10" s="59" t="s">
        <v>38</v>
      </c>
      <c r="E10" s="150" t="s">
        <v>39</v>
      </c>
      <c r="F10" s="59" t="s">
        <v>40</v>
      </c>
      <c r="G10" s="59">
        <v>760</v>
      </c>
      <c r="H10" s="57" t="s">
        <v>42</v>
      </c>
      <c r="I10" s="59" t="s">
        <v>289</v>
      </c>
      <c r="J10" s="96" t="s">
        <v>285</v>
      </c>
      <c r="K10" s="96" t="s">
        <v>26</v>
      </c>
      <c r="L10" s="93" t="s">
        <v>26</v>
      </c>
      <c r="M10" s="93" t="s">
        <v>26</v>
      </c>
      <c r="N10" s="93" t="s">
        <v>26</v>
      </c>
      <c r="O10" s="93" t="s">
        <v>26</v>
      </c>
      <c r="P10" s="240">
        <v>760</v>
      </c>
      <c r="Q10" s="240"/>
      <c r="R10" s="240" t="s">
        <v>42</v>
      </c>
      <c r="S10" s="240"/>
      <c r="T10" s="240">
        <v>760</v>
      </c>
      <c r="U10" s="240"/>
      <c r="V10" s="240" t="s">
        <v>42</v>
      </c>
      <c r="W10" s="240"/>
      <c r="X10" s="240">
        <v>760</v>
      </c>
      <c r="Y10" s="240"/>
      <c r="Z10" s="240" t="s">
        <v>42</v>
      </c>
      <c r="AA10" s="240"/>
      <c r="AB10" s="240">
        <v>760</v>
      </c>
      <c r="AC10" s="240"/>
      <c r="AD10" s="240" t="s">
        <v>42</v>
      </c>
      <c r="AE10" s="240"/>
      <c r="AF10" s="240">
        <v>760</v>
      </c>
      <c r="AG10" s="240"/>
      <c r="AH10" s="240" t="s">
        <v>42</v>
      </c>
      <c r="AI10" s="240"/>
      <c r="AJ10" s="240">
        <v>760</v>
      </c>
      <c r="AK10" s="378"/>
      <c r="AL10" s="240" t="s">
        <v>42</v>
      </c>
      <c r="AM10" s="240"/>
      <c r="AN10" s="240"/>
      <c r="AO10" s="108"/>
      <c r="AP10" s="240"/>
      <c r="AQ10" s="93" t="s">
        <v>26</v>
      </c>
      <c r="AR10" s="93" t="s">
        <v>26</v>
      </c>
      <c r="AS10" s="93" t="s">
        <v>26</v>
      </c>
      <c r="AT10" s="93" t="s">
        <v>26</v>
      </c>
      <c r="AU10" s="93" t="s">
        <v>26</v>
      </c>
      <c r="AV10" s="93" t="s">
        <v>26</v>
      </c>
      <c r="AW10" s="93" t="s">
        <v>26</v>
      </c>
      <c r="AX10" s="93" t="s">
        <v>26</v>
      </c>
      <c r="AY10" s="150"/>
    </row>
    <row r="11" ht="14.25" spans="1:51">
      <c r="A11" s="89"/>
      <c r="B11" s="195"/>
      <c r="C11" s="89"/>
      <c r="D11" s="89"/>
      <c r="E11" s="150" t="s">
        <v>43</v>
      </c>
      <c r="F11" s="59" t="s">
        <v>40</v>
      </c>
      <c r="G11" s="240">
        <v>267020</v>
      </c>
      <c r="H11" s="240" t="s">
        <v>42</v>
      </c>
      <c r="I11" s="89"/>
      <c r="J11" s="195"/>
      <c r="K11" s="96" t="s">
        <v>26</v>
      </c>
      <c r="L11" s="93" t="s">
        <v>26</v>
      </c>
      <c r="M11" s="93" t="s">
        <v>26</v>
      </c>
      <c r="N11" s="93" t="s">
        <v>26</v>
      </c>
      <c r="O11" s="93" t="s">
        <v>26</v>
      </c>
      <c r="P11" s="240">
        <v>1350</v>
      </c>
      <c r="Q11" s="240">
        <v>13587</v>
      </c>
      <c r="R11" s="240" t="s">
        <v>42</v>
      </c>
      <c r="S11" s="108"/>
      <c r="T11" s="240">
        <v>3831</v>
      </c>
      <c r="U11" s="240">
        <v>39945</v>
      </c>
      <c r="V11" s="240" t="s">
        <v>42</v>
      </c>
      <c r="W11" s="108" t="s">
        <v>26</v>
      </c>
      <c r="X11" s="240">
        <v>1804</v>
      </c>
      <c r="Y11" s="240">
        <v>18164</v>
      </c>
      <c r="Z11" s="240" t="s">
        <v>42</v>
      </c>
      <c r="AA11" s="108" t="s">
        <v>26</v>
      </c>
      <c r="AB11" s="108">
        <v>9092</v>
      </c>
      <c r="AC11" s="108">
        <v>92434</v>
      </c>
      <c r="AD11" s="240" t="s">
        <v>42</v>
      </c>
      <c r="AE11" s="108" t="s">
        <v>26</v>
      </c>
      <c r="AF11" s="240">
        <v>5032</v>
      </c>
      <c r="AG11" s="240">
        <v>50880</v>
      </c>
      <c r="AH11" s="240" t="s">
        <v>42</v>
      </c>
      <c r="AI11" s="108"/>
      <c r="AJ11" s="240">
        <v>1939</v>
      </c>
      <c r="AK11" s="240">
        <v>19601</v>
      </c>
      <c r="AL11" s="240" t="s">
        <v>42</v>
      </c>
      <c r="AM11" s="108"/>
      <c r="AN11" s="240">
        <v>3205</v>
      </c>
      <c r="AO11" s="240">
        <v>32409</v>
      </c>
      <c r="AP11" s="240" t="s">
        <v>42</v>
      </c>
      <c r="AQ11" s="93" t="s">
        <v>26</v>
      </c>
      <c r="AR11" s="93" t="s">
        <v>26</v>
      </c>
      <c r="AS11" s="93" t="s">
        <v>26</v>
      </c>
      <c r="AT11" s="93" t="s">
        <v>26</v>
      </c>
      <c r="AU11" s="93" t="s">
        <v>26</v>
      </c>
      <c r="AV11" s="93" t="s">
        <v>26</v>
      </c>
      <c r="AW11" s="93" t="s">
        <v>26</v>
      </c>
      <c r="AX11" s="93" t="s">
        <v>26</v>
      </c>
      <c r="AY11" s="150"/>
    </row>
    <row r="12" ht="14.25" spans="1:51">
      <c r="A12" s="89"/>
      <c r="B12" s="195"/>
      <c r="C12" s="89"/>
      <c r="D12" s="89"/>
      <c r="E12" s="150" t="s">
        <v>44</v>
      </c>
      <c r="F12" s="59" t="s">
        <v>40</v>
      </c>
      <c r="G12" s="59">
        <v>788</v>
      </c>
      <c r="H12" s="57" t="s">
        <v>42</v>
      </c>
      <c r="I12" s="89"/>
      <c r="J12" s="195"/>
      <c r="K12" s="96" t="s">
        <v>26</v>
      </c>
      <c r="L12" s="93" t="s">
        <v>26</v>
      </c>
      <c r="M12" s="93" t="s">
        <v>26</v>
      </c>
      <c r="N12" s="93" t="s">
        <v>26</v>
      </c>
      <c r="O12" s="93" t="s">
        <v>26</v>
      </c>
      <c r="P12" s="240">
        <v>788</v>
      </c>
      <c r="Q12" s="240"/>
      <c r="R12" s="240" t="s">
        <v>42</v>
      </c>
      <c r="S12" s="240"/>
      <c r="T12" s="240">
        <v>788</v>
      </c>
      <c r="U12" s="240"/>
      <c r="V12" s="240" t="s">
        <v>42</v>
      </c>
      <c r="W12" s="240"/>
      <c r="X12" s="240">
        <v>788</v>
      </c>
      <c r="Y12" s="240"/>
      <c r="Z12" s="240" t="s">
        <v>42</v>
      </c>
      <c r="AA12" s="240"/>
      <c r="AB12" s="240">
        <v>788</v>
      </c>
      <c r="AC12" s="240"/>
      <c r="AD12" s="240" t="s">
        <v>42</v>
      </c>
      <c r="AE12" s="240"/>
      <c r="AF12" s="240">
        <v>788</v>
      </c>
      <c r="AG12" s="240"/>
      <c r="AH12" s="240" t="s">
        <v>42</v>
      </c>
      <c r="AI12" s="240"/>
      <c r="AJ12" s="240">
        <v>788</v>
      </c>
      <c r="AK12" s="240"/>
      <c r="AL12" s="240" t="s">
        <v>42</v>
      </c>
      <c r="AM12" s="240"/>
      <c r="AN12" s="240"/>
      <c r="AO12" s="240"/>
      <c r="AP12" s="240"/>
      <c r="AQ12" s="93" t="s">
        <v>26</v>
      </c>
      <c r="AR12" s="93" t="s">
        <v>26</v>
      </c>
      <c r="AS12" s="93" t="s">
        <v>26</v>
      </c>
      <c r="AT12" s="93" t="s">
        <v>26</v>
      </c>
      <c r="AU12" s="93" t="s">
        <v>26</v>
      </c>
      <c r="AV12" s="93" t="s">
        <v>26</v>
      </c>
      <c r="AW12" s="93" t="s">
        <v>26</v>
      </c>
      <c r="AX12" s="93" t="s">
        <v>26</v>
      </c>
      <c r="AY12" s="150"/>
    </row>
    <row r="13" ht="14.25" spans="1:51">
      <c r="A13" s="89"/>
      <c r="B13" s="195"/>
      <c r="C13" s="89"/>
      <c r="D13" s="89"/>
      <c r="E13" s="150" t="s">
        <v>45</v>
      </c>
      <c r="F13" s="59" t="s">
        <v>40</v>
      </c>
      <c r="G13" s="240">
        <v>50559</v>
      </c>
      <c r="H13" s="240" t="s">
        <v>42</v>
      </c>
      <c r="I13" s="89"/>
      <c r="J13" s="195"/>
      <c r="K13" s="96" t="s">
        <v>26</v>
      </c>
      <c r="L13" s="93" t="s">
        <v>26</v>
      </c>
      <c r="M13" s="93" t="s">
        <v>26</v>
      </c>
      <c r="N13" s="93" t="s">
        <v>26</v>
      </c>
      <c r="O13" s="93" t="s">
        <v>26</v>
      </c>
      <c r="P13" s="240">
        <v>1453</v>
      </c>
      <c r="Q13" s="240">
        <v>15030</v>
      </c>
      <c r="R13" s="240" t="s">
        <v>42</v>
      </c>
      <c r="S13" s="108"/>
      <c r="T13" s="240">
        <v>724</v>
      </c>
      <c r="U13" s="240">
        <v>7814</v>
      </c>
      <c r="V13" s="240" t="s">
        <v>42</v>
      </c>
      <c r="W13" s="108" t="s">
        <v>26</v>
      </c>
      <c r="X13" s="240">
        <v>499</v>
      </c>
      <c r="Y13" s="240">
        <v>5143</v>
      </c>
      <c r="Z13" s="240" t="s">
        <v>42</v>
      </c>
      <c r="AA13" s="108" t="s">
        <v>26</v>
      </c>
      <c r="AB13" s="108">
        <v>940</v>
      </c>
      <c r="AC13" s="108">
        <v>9524</v>
      </c>
      <c r="AD13" s="240" t="s">
        <v>42</v>
      </c>
      <c r="AE13" s="108" t="s">
        <v>26</v>
      </c>
      <c r="AF13" s="240">
        <v>374</v>
      </c>
      <c r="AG13" s="240">
        <v>3974</v>
      </c>
      <c r="AH13" s="240" t="s">
        <v>42</v>
      </c>
      <c r="AI13" s="108"/>
      <c r="AJ13" s="240">
        <v>280</v>
      </c>
      <c r="AK13" s="240">
        <v>2851</v>
      </c>
      <c r="AL13" s="240" t="s">
        <v>42</v>
      </c>
      <c r="AM13" s="108"/>
      <c r="AN13" s="240">
        <v>589</v>
      </c>
      <c r="AO13" s="240">
        <v>6223</v>
      </c>
      <c r="AP13" s="240" t="s">
        <v>42</v>
      </c>
      <c r="AQ13" s="93" t="s">
        <v>26</v>
      </c>
      <c r="AR13" s="93" t="s">
        <v>26</v>
      </c>
      <c r="AS13" s="93" t="s">
        <v>26</v>
      </c>
      <c r="AT13" s="93" t="s">
        <v>26</v>
      </c>
      <c r="AU13" s="93" t="s">
        <v>26</v>
      </c>
      <c r="AV13" s="93" t="s">
        <v>26</v>
      </c>
      <c r="AW13" s="93" t="s">
        <v>26</v>
      </c>
      <c r="AX13" s="93" t="s">
        <v>26</v>
      </c>
      <c r="AY13" s="150"/>
    </row>
    <row r="14" ht="14.25" spans="1:51">
      <c r="A14" s="89"/>
      <c r="B14" s="195"/>
      <c r="C14" s="89"/>
      <c r="D14" s="59" t="s">
        <v>46</v>
      </c>
      <c r="E14" s="150" t="s">
        <v>47</v>
      </c>
      <c r="F14" s="59" t="s">
        <v>40</v>
      </c>
      <c r="G14" s="59">
        <v>988</v>
      </c>
      <c r="H14" s="57" t="s">
        <v>42</v>
      </c>
      <c r="I14" s="89"/>
      <c r="J14" s="195"/>
      <c r="K14" s="96" t="s">
        <v>26</v>
      </c>
      <c r="L14" s="93" t="s">
        <v>26</v>
      </c>
      <c r="M14" s="93" t="s">
        <v>26</v>
      </c>
      <c r="N14" s="93" t="s">
        <v>26</v>
      </c>
      <c r="O14" s="93" t="s">
        <v>26</v>
      </c>
      <c r="P14" s="240">
        <v>988</v>
      </c>
      <c r="Q14" s="240"/>
      <c r="R14" s="240" t="s">
        <v>42</v>
      </c>
      <c r="S14" s="240"/>
      <c r="T14" s="240">
        <v>838</v>
      </c>
      <c r="U14" s="240"/>
      <c r="V14" s="240" t="s">
        <v>42</v>
      </c>
      <c r="W14" s="240"/>
      <c r="X14" s="240">
        <v>988</v>
      </c>
      <c r="Y14" s="240"/>
      <c r="Z14" s="240" t="s">
        <v>42</v>
      </c>
      <c r="AA14" s="240"/>
      <c r="AB14" s="240">
        <v>988</v>
      </c>
      <c r="AC14" s="240"/>
      <c r="AD14" s="240" t="s">
        <v>42</v>
      </c>
      <c r="AE14" s="240"/>
      <c r="AF14" s="240">
        <v>988</v>
      </c>
      <c r="AG14" s="240"/>
      <c r="AH14" s="240" t="s">
        <v>42</v>
      </c>
      <c r="AI14" s="240"/>
      <c r="AJ14" s="240">
        <v>988</v>
      </c>
      <c r="AK14" s="240"/>
      <c r="AL14" s="240" t="s">
        <v>42</v>
      </c>
      <c r="AM14" s="240"/>
      <c r="AN14" s="240"/>
      <c r="AO14" s="240"/>
      <c r="AP14" s="240"/>
      <c r="AQ14" s="93" t="s">
        <v>26</v>
      </c>
      <c r="AR14" s="93" t="s">
        <v>26</v>
      </c>
      <c r="AS14" s="93" t="s">
        <v>26</v>
      </c>
      <c r="AT14" s="93" t="s">
        <v>26</v>
      </c>
      <c r="AU14" s="93" t="s">
        <v>26</v>
      </c>
      <c r="AV14" s="93" t="s">
        <v>26</v>
      </c>
      <c r="AW14" s="93" t="s">
        <v>26</v>
      </c>
      <c r="AX14" s="93" t="s">
        <v>26</v>
      </c>
      <c r="AY14" s="150"/>
    </row>
    <row r="15" ht="14.25" spans="1:51">
      <c r="A15" s="89"/>
      <c r="B15" s="195"/>
      <c r="C15" s="89"/>
      <c r="D15" s="89"/>
      <c r="E15" s="150" t="s">
        <v>43</v>
      </c>
      <c r="F15" s="59" t="s">
        <v>40</v>
      </c>
      <c r="G15" s="240">
        <v>91760</v>
      </c>
      <c r="H15" s="240" t="s">
        <v>42</v>
      </c>
      <c r="I15" s="89"/>
      <c r="J15" s="195"/>
      <c r="K15" s="96" t="s">
        <v>26</v>
      </c>
      <c r="L15" s="93" t="s">
        <v>26</v>
      </c>
      <c r="M15" s="93" t="s">
        <v>26</v>
      </c>
      <c r="N15" s="93" t="s">
        <v>26</v>
      </c>
      <c r="O15" s="93" t="s">
        <v>26</v>
      </c>
      <c r="P15" s="240">
        <v>67</v>
      </c>
      <c r="Q15" s="240">
        <v>690</v>
      </c>
      <c r="R15" s="240" t="s">
        <v>42</v>
      </c>
      <c r="S15" s="108"/>
      <c r="T15" s="240">
        <v>1284</v>
      </c>
      <c r="U15" s="240">
        <v>12790</v>
      </c>
      <c r="V15" s="240" t="s">
        <v>42</v>
      </c>
      <c r="W15" s="108" t="s">
        <v>26</v>
      </c>
      <c r="X15" s="240">
        <v>296</v>
      </c>
      <c r="Y15" s="240">
        <v>2860</v>
      </c>
      <c r="Z15" s="240" t="s">
        <v>42</v>
      </c>
      <c r="AA15" s="108" t="s">
        <v>26</v>
      </c>
      <c r="AB15" s="108">
        <v>3880</v>
      </c>
      <c r="AC15" s="93">
        <v>37725</v>
      </c>
      <c r="AD15" s="240" t="s">
        <v>42</v>
      </c>
      <c r="AE15" s="108" t="s">
        <v>26</v>
      </c>
      <c r="AF15" s="240">
        <v>1867</v>
      </c>
      <c r="AG15" s="240">
        <v>18084</v>
      </c>
      <c r="AH15" s="240" t="s">
        <v>42</v>
      </c>
      <c r="AI15" s="108"/>
      <c r="AJ15" s="240">
        <v>597</v>
      </c>
      <c r="AK15" s="240">
        <v>5935</v>
      </c>
      <c r="AL15" s="240" t="s">
        <v>42</v>
      </c>
      <c r="AM15" s="108"/>
      <c r="AN15" s="240">
        <v>875</v>
      </c>
      <c r="AO15" s="240">
        <v>8676</v>
      </c>
      <c r="AP15" s="240" t="s">
        <v>42</v>
      </c>
      <c r="AQ15" s="93" t="s">
        <v>26</v>
      </c>
      <c r="AR15" s="93" t="s">
        <v>26</v>
      </c>
      <c r="AS15" s="93" t="s">
        <v>26</v>
      </c>
      <c r="AT15" s="93" t="s">
        <v>26</v>
      </c>
      <c r="AU15" s="93" t="s">
        <v>26</v>
      </c>
      <c r="AV15" s="93" t="s">
        <v>26</v>
      </c>
      <c r="AW15" s="93" t="s">
        <v>26</v>
      </c>
      <c r="AX15" s="93" t="s">
        <v>26</v>
      </c>
      <c r="AY15" s="150"/>
    </row>
    <row r="16" ht="14.25" spans="1:51">
      <c r="A16" s="89"/>
      <c r="B16" s="195"/>
      <c r="C16" s="89"/>
      <c r="D16" s="89"/>
      <c r="E16" s="150" t="s">
        <v>44</v>
      </c>
      <c r="F16" s="59" t="s">
        <v>40</v>
      </c>
      <c r="G16" s="59">
        <v>1277</v>
      </c>
      <c r="H16" s="57" t="s">
        <v>42</v>
      </c>
      <c r="I16" s="89"/>
      <c r="J16" s="195"/>
      <c r="K16" s="96" t="s">
        <v>26</v>
      </c>
      <c r="L16" s="93" t="s">
        <v>26</v>
      </c>
      <c r="M16" s="93" t="s">
        <v>26</v>
      </c>
      <c r="N16" s="93" t="s">
        <v>26</v>
      </c>
      <c r="O16" s="93" t="s">
        <v>26</v>
      </c>
      <c r="P16" s="240">
        <v>1277</v>
      </c>
      <c r="Q16" s="240"/>
      <c r="R16" s="240" t="s">
        <v>42</v>
      </c>
      <c r="S16" s="240"/>
      <c r="T16" s="240">
        <v>1077</v>
      </c>
      <c r="U16" s="240"/>
      <c r="V16" s="240" t="s">
        <v>42</v>
      </c>
      <c r="W16" s="240"/>
      <c r="X16" s="240">
        <v>1277</v>
      </c>
      <c r="Y16" s="240"/>
      <c r="Z16" s="240" t="s">
        <v>42</v>
      </c>
      <c r="AA16" s="240"/>
      <c r="AB16" s="240">
        <v>1277</v>
      </c>
      <c r="AC16" s="240"/>
      <c r="AD16" s="240" t="s">
        <v>42</v>
      </c>
      <c r="AE16" s="240"/>
      <c r="AF16" s="240">
        <v>1277</v>
      </c>
      <c r="AG16" s="240"/>
      <c r="AH16" s="240" t="s">
        <v>42</v>
      </c>
      <c r="AI16" s="240"/>
      <c r="AJ16" s="240">
        <v>1277</v>
      </c>
      <c r="AK16" s="240"/>
      <c r="AL16" s="240" t="s">
        <v>42</v>
      </c>
      <c r="AM16" s="240"/>
      <c r="AN16" s="240"/>
      <c r="AO16" s="240"/>
      <c r="AP16" s="240"/>
      <c r="AQ16" s="93" t="s">
        <v>26</v>
      </c>
      <c r="AR16" s="93" t="s">
        <v>26</v>
      </c>
      <c r="AS16" s="93" t="s">
        <v>26</v>
      </c>
      <c r="AT16" s="93" t="s">
        <v>26</v>
      </c>
      <c r="AU16" s="93" t="s">
        <v>26</v>
      </c>
      <c r="AV16" s="93" t="s">
        <v>26</v>
      </c>
      <c r="AW16" s="93" t="s">
        <v>26</v>
      </c>
      <c r="AX16" s="93" t="s">
        <v>26</v>
      </c>
      <c r="AY16" s="150"/>
    </row>
    <row r="17" ht="14.25" spans="1:51">
      <c r="A17" s="89"/>
      <c r="B17" s="195"/>
      <c r="C17" s="89"/>
      <c r="D17" s="89"/>
      <c r="E17" s="150" t="s">
        <v>45</v>
      </c>
      <c r="F17" s="59" t="s">
        <v>40</v>
      </c>
      <c r="G17" s="240">
        <v>2348</v>
      </c>
      <c r="H17" s="240" t="s">
        <v>42</v>
      </c>
      <c r="I17" s="89"/>
      <c r="J17" s="195"/>
      <c r="K17" s="96" t="s">
        <v>26</v>
      </c>
      <c r="L17" s="93" t="s">
        <v>26</v>
      </c>
      <c r="M17" s="93" t="s">
        <v>26</v>
      </c>
      <c r="N17" s="93" t="s">
        <v>26</v>
      </c>
      <c r="O17" s="93" t="s">
        <v>26</v>
      </c>
      <c r="P17" s="240">
        <v>78</v>
      </c>
      <c r="Q17" s="240">
        <v>773</v>
      </c>
      <c r="R17" s="240" t="s">
        <v>42</v>
      </c>
      <c r="S17" s="108"/>
      <c r="T17" s="108">
        <v>0</v>
      </c>
      <c r="U17" s="108">
        <v>0</v>
      </c>
      <c r="V17" s="240" t="s">
        <v>42</v>
      </c>
      <c r="W17" s="108" t="s">
        <v>26</v>
      </c>
      <c r="X17" s="240">
        <v>12</v>
      </c>
      <c r="Y17" s="240">
        <v>106</v>
      </c>
      <c r="Z17" s="240" t="s">
        <v>42</v>
      </c>
      <c r="AA17" s="108" t="s">
        <v>26</v>
      </c>
      <c r="AB17" s="108">
        <v>47</v>
      </c>
      <c r="AC17" s="108">
        <v>442</v>
      </c>
      <c r="AD17" s="240" t="s">
        <v>42</v>
      </c>
      <c r="AE17" s="108" t="s">
        <v>26</v>
      </c>
      <c r="AF17" s="240">
        <v>48</v>
      </c>
      <c r="AG17" s="240">
        <v>498</v>
      </c>
      <c r="AH17" s="240" t="s">
        <v>42</v>
      </c>
      <c r="AI17" s="108"/>
      <c r="AJ17" s="240">
        <v>49</v>
      </c>
      <c r="AK17" s="240">
        <v>489</v>
      </c>
      <c r="AL17" s="240" t="s">
        <v>42</v>
      </c>
      <c r="AM17" s="108"/>
      <c r="AN17" s="240">
        <v>23</v>
      </c>
      <c r="AO17" s="240">
        <v>40</v>
      </c>
      <c r="AP17" s="240" t="s">
        <v>42</v>
      </c>
      <c r="AQ17" s="93" t="s">
        <v>26</v>
      </c>
      <c r="AR17" s="93" t="s">
        <v>26</v>
      </c>
      <c r="AS17" s="93" t="s">
        <v>26</v>
      </c>
      <c r="AT17" s="93" t="s">
        <v>26</v>
      </c>
      <c r="AU17" s="93" t="s">
        <v>26</v>
      </c>
      <c r="AV17" s="93" t="s">
        <v>26</v>
      </c>
      <c r="AW17" s="93" t="s">
        <v>26</v>
      </c>
      <c r="AX17" s="93" t="s">
        <v>26</v>
      </c>
      <c r="AY17" s="150"/>
    </row>
    <row r="18" ht="42.75" spans="1:51">
      <c r="A18" s="89"/>
      <c r="B18" s="341">
        <v>5</v>
      </c>
      <c r="C18" s="150" t="s">
        <v>48</v>
      </c>
      <c r="D18" s="150" t="s">
        <v>49</v>
      </c>
      <c r="E18" s="89"/>
      <c r="F18" s="59" t="s">
        <v>40</v>
      </c>
      <c r="G18" s="240">
        <v>40</v>
      </c>
      <c r="H18" s="365">
        <v>1</v>
      </c>
      <c r="I18" s="59" t="s">
        <v>290</v>
      </c>
      <c r="J18" s="371" t="s">
        <v>285</v>
      </c>
      <c r="K18" s="96" t="s">
        <v>26</v>
      </c>
      <c r="L18" s="108"/>
      <c r="M18" s="108"/>
      <c r="N18" s="108"/>
      <c r="O18" s="108">
        <v>1</v>
      </c>
      <c r="P18" s="108"/>
      <c r="Q18" s="108">
        <v>1</v>
      </c>
      <c r="R18" s="376">
        <v>1</v>
      </c>
      <c r="S18" s="108">
        <v>13</v>
      </c>
      <c r="T18" s="108"/>
      <c r="U18" s="108">
        <v>13</v>
      </c>
      <c r="V18" s="379">
        <v>1</v>
      </c>
      <c r="W18" s="108" t="s">
        <v>26</v>
      </c>
      <c r="X18" s="108" t="s">
        <v>26</v>
      </c>
      <c r="Y18" s="108" t="s">
        <v>26</v>
      </c>
      <c r="Z18" s="108" t="s">
        <v>26</v>
      </c>
      <c r="AA18" s="108">
        <v>12</v>
      </c>
      <c r="AB18" s="108"/>
      <c r="AC18" s="108">
        <v>12</v>
      </c>
      <c r="AD18" s="379">
        <v>1</v>
      </c>
      <c r="AE18" s="108">
        <v>10</v>
      </c>
      <c r="AF18" s="108"/>
      <c r="AG18" s="108">
        <v>10</v>
      </c>
      <c r="AH18" s="376">
        <v>1</v>
      </c>
      <c r="AI18" s="108" t="s">
        <v>26</v>
      </c>
      <c r="AJ18" s="108" t="s">
        <v>26</v>
      </c>
      <c r="AK18" s="108" t="s">
        <v>26</v>
      </c>
      <c r="AL18" s="108" t="s">
        <v>26</v>
      </c>
      <c r="AM18" s="108">
        <v>4</v>
      </c>
      <c r="AN18" s="108"/>
      <c r="AO18" s="108">
        <v>4</v>
      </c>
      <c r="AP18" s="376">
        <v>1</v>
      </c>
      <c r="AQ18" s="93" t="s">
        <v>26</v>
      </c>
      <c r="AR18" s="93" t="s">
        <v>26</v>
      </c>
      <c r="AS18" s="93" t="s">
        <v>26</v>
      </c>
      <c r="AT18" s="93" t="s">
        <v>26</v>
      </c>
      <c r="AU18" s="93" t="s">
        <v>26</v>
      </c>
      <c r="AV18" s="93" t="s">
        <v>26</v>
      </c>
      <c r="AW18" s="93" t="s">
        <v>26</v>
      </c>
      <c r="AX18" s="93" t="s">
        <v>26</v>
      </c>
      <c r="AY18" s="150"/>
    </row>
    <row r="19" ht="57" spans="1:51">
      <c r="A19" s="89"/>
      <c r="B19" s="341">
        <v>6</v>
      </c>
      <c r="C19" s="150" t="s">
        <v>50</v>
      </c>
      <c r="D19" s="150" t="s">
        <v>51</v>
      </c>
      <c r="E19" s="89"/>
      <c r="F19" s="59" t="s">
        <v>40</v>
      </c>
      <c r="G19" s="240">
        <v>25.8</v>
      </c>
      <c r="H19" s="365">
        <v>0.9923</v>
      </c>
      <c r="I19" s="346" t="s">
        <v>291</v>
      </c>
      <c r="J19" s="372" t="s">
        <v>285</v>
      </c>
      <c r="K19" s="94" t="s">
        <v>26</v>
      </c>
      <c r="L19" s="94" t="s">
        <v>26</v>
      </c>
      <c r="M19" s="94" t="s">
        <v>26</v>
      </c>
      <c r="N19" s="94" t="s">
        <v>26</v>
      </c>
      <c r="O19" s="108">
        <v>2</v>
      </c>
      <c r="P19" s="108">
        <v>0.7</v>
      </c>
      <c r="Q19" s="108">
        <v>2</v>
      </c>
      <c r="R19" s="376">
        <v>1</v>
      </c>
      <c r="S19" s="108">
        <v>4</v>
      </c>
      <c r="T19" s="108">
        <v>0.1</v>
      </c>
      <c r="U19" s="108">
        <v>4</v>
      </c>
      <c r="V19" s="376">
        <v>1</v>
      </c>
      <c r="W19" s="108">
        <v>3</v>
      </c>
      <c r="X19" s="108">
        <v>0.1</v>
      </c>
      <c r="Y19" s="108">
        <v>2.8</v>
      </c>
      <c r="Z19" s="380">
        <v>0.933</v>
      </c>
      <c r="AA19" s="108">
        <v>5</v>
      </c>
      <c r="AB19" s="108">
        <v>0.74</v>
      </c>
      <c r="AC19" s="108">
        <v>5</v>
      </c>
      <c r="AD19" s="376">
        <v>1</v>
      </c>
      <c r="AE19" s="108">
        <v>4</v>
      </c>
      <c r="AF19" s="108">
        <v>0</v>
      </c>
      <c r="AG19" s="108">
        <v>4</v>
      </c>
      <c r="AH19" s="376">
        <v>1</v>
      </c>
      <c r="AI19" s="108">
        <v>1</v>
      </c>
      <c r="AJ19" s="108">
        <v>0</v>
      </c>
      <c r="AK19" s="108">
        <v>1</v>
      </c>
      <c r="AL19" s="376">
        <v>1</v>
      </c>
      <c r="AM19" s="108">
        <v>7</v>
      </c>
      <c r="AN19" s="108">
        <v>1.4</v>
      </c>
      <c r="AO19" s="108">
        <v>7</v>
      </c>
      <c r="AP19" s="376">
        <v>1</v>
      </c>
      <c r="AQ19" s="93" t="s">
        <v>26</v>
      </c>
      <c r="AR19" s="93" t="s">
        <v>26</v>
      </c>
      <c r="AS19" s="93" t="s">
        <v>26</v>
      </c>
      <c r="AT19" s="93" t="s">
        <v>26</v>
      </c>
      <c r="AU19" s="93" t="s">
        <v>26</v>
      </c>
      <c r="AV19" s="93" t="s">
        <v>26</v>
      </c>
      <c r="AW19" s="93" t="s">
        <v>26</v>
      </c>
      <c r="AX19" s="93" t="s">
        <v>26</v>
      </c>
      <c r="AY19" s="150"/>
    </row>
    <row r="20" ht="153.75" customHeight="true" spans="1:51">
      <c r="A20" s="89"/>
      <c r="B20" s="341">
        <v>7</v>
      </c>
      <c r="C20" s="150" t="s">
        <v>52</v>
      </c>
      <c r="D20" s="150" t="s">
        <v>53</v>
      </c>
      <c r="E20" s="89"/>
      <c r="F20" s="59" t="s">
        <v>25</v>
      </c>
      <c r="G20" s="59">
        <v>4781</v>
      </c>
      <c r="H20" s="57" t="s">
        <v>42</v>
      </c>
      <c r="I20" s="373" t="s">
        <v>292</v>
      </c>
      <c r="J20" s="212" t="s">
        <v>285</v>
      </c>
      <c r="K20" s="212" t="s">
        <v>26</v>
      </c>
      <c r="L20" s="59">
        <v>81</v>
      </c>
      <c r="M20" s="59">
        <v>692</v>
      </c>
      <c r="N20" s="59" t="s">
        <v>42</v>
      </c>
      <c r="O20" s="94" t="s">
        <v>26</v>
      </c>
      <c r="P20" s="59">
        <v>105</v>
      </c>
      <c r="Q20" s="59">
        <v>1015</v>
      </c>
      <c r="R20" s="59" t="s">
        <v>42</v>
      </c>
      <c r="S20" s="94" t="s">
        <v>26</v>
      </c>
      <c r="T20" s="59">
        <v>56</v>
      </c>
      <c r="U20" s="59">
        <v>553</v>
      </c>
      <c r="V20" s="59" t="s">
        <v>42</v>
      </c>
      <c r="W20" s="94" t="s">
        <v>26</v>
      </c>
      <c r="X20" s="59">
        <v>41</v>
      </c>
      <c r="Y20" s="59">
        <v>314</v>
      </c>
      <c r="Z20" s="59" t="s">
        <v>42</v>
      </c>
      <c r="AA20" s="94" t="s">
        <v>26</v>
      </c>
      <c r="AB20" s="59">
        <v>113</v>
      </c>
      <c r="AC20" s="59">
        <v>997</v>
      </c>
      <c r="AD20" s="59" t="s">
        <v>42</v>
      </c>
      <c r="AE20" s="94" t="s">
        <v>26</v>
      </c>
      <c r="AF20" s="59">
        <v>81</v>
      </c>
      <c r="AG20" s="59">
        <v>480</v>
      </c>
      <c r="AH20" s="59" t="s">
        <v>42</v>
      </c>
      <c r="AI20" s="94" t="s">
        <v>26</v>
      </c>
      <c r="AJ20" s="59">
        <v>40</v>
      </c>
      <c r="AK20" s="59">
        <v>276</v>
      </c>
      <c r="AL20" s="59" t="s">
        <v>42</v>
      </c>
      <c r="AM20" s="94" t="s">
        <v>26</v>
      </c>
      <c r="AN20" s="59">
        <v>60</v>
      </c>
      <c r="AO20" s="59">
        <v>454</v>
      </c>
      <c r="AP20" s="59" t="s">
        <v>42</v>
      </c>
      <c r="AQ20" s="94" t="s">
        <v>26</v>
      </c>
      <c r="AR20" s="94" t="s">
        <v>26</v>
      </c>
      <c r="AS20" s="94" t="s">
        <v>26</v>
      </c>
      <c r="AT20" s="94" t="s">
        <v>26</v>
      </c>
      <c r="AU20" s="94" t="s">
        <v>26</v>
      </c>
      <c r="AV20" s="94" t="s">
        <v>26</v>
      </c>
      <c r="AW20" s="94" t="s">
        <v>26</v>
      </c>
      <c r="AX20" s="94" t="s">
        <v>26</v>
      </c>
      <c r="AY20" s="150"/>
    </row>
    <row r="21" ht="28.5" spans="1:51">
      <c r="A21" s="89"/>
      <c r="B21" s="341">
        <v>8</v>
      </c>
      <c r="C21" s="150" t="s">
        <v>54</v>
      </c>
      <c r="D21" s="150" t="s">
        <v>55</v>
      </c>
      <c r="E21" s="89"/>
      <c r="F21" s="59" t="s">
        <v>56</v>
      </c>
      <c r="G21" s="59" t="s">
        <v>26</v>
      </c>
      <c r="H21" s="57" t="s">
        <v>42</v>
      </c>
      <c r="I21" s="315"/>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50" t="s">
        <v>59</v>
      </c>
    </row>
    <row r="22" ht="14.25" spans="1:51">
      <c r="A22" s="240" t="s">
        <v>60</v>
      </c>
      <c r="B22" s="341">
        <v>9</v>
      </c>
      <c r="C22" s="150" t="s">
        <v>61</v>
      </c>
      <c r="D22" s="150" t="s">
        <v>62</v>
      </c>
      <c r="E22" s="89"/>
      <c r="F22" s="59" t="s">
        <v>63</v>
      </c>
      <c r="G22" s="59">
        <v>159</v>
      </c>
      <c r="H22" s="64">
        <v>1.5742</v>
      </c>
      <c r="I22" s="59" t="s">
        <v>293</v>
      </c>
      <c r="J22" s="288" t="s">
        <v>294</v>
      </c>
      <c r="K22" s="96">
        <v>23</v>
      </c>
      <c r="L22" s="93">
        <v>2</v>
      </c>
      <c r="M22" s="93">
        <v>33</v>
      </c>
      <c r="N22" s="94">
        <v>1.4348</v>
      </c>
      <c r="O22" s="93">
        <v>13</v>
      </c>
      <c r="P22" s="93">
        <v>1</v>
      </c>
      <c r="Q22" s="93">
        <v>29</v>
      </c>
      <c r="R22" s="94">
        <v>2.2308</v>
      </c>
      <c r="S22" s="93">
        <v>4</v>
      </c>
      <c r="T22" s="93">
        <v>0</v>
      </c>
      <c r="U22" s="93">
        <v>4</v>
      </c>
      <c r="V22" s="117">
        <v>1</v>
      </c>
      <c r="W22" s="93">
        <v>4</v>
      </c>
      <c r="X22" s="93">
        <v>0</v>
      </c>
      <c r="Y22" s="93">
        <v>5</v>
      </c>
      <c r="Z22" s="117">
        <v>1.25</v>
      </c>
      <c r="AA22" s="93">
        <v>13</v>
      </c>
      <c r="AB22" s="93">
        <v>1</v>
      </c>
      <c r="AC22" s="93">
        <v>29</v>
      </c>
      <c r="AD22" s="94">
        <v>2.2308</v>
      </c>
      <c r="AE22" s="93">
        <v>33</v>
      </c>
      <c r="AF22" s="93">
        <v>0</v>
      </c>
      <c r="AG22" s="93">
        <v>33</v>
      </c>
      <c r="AH22" s="117">
        <v>1</v>
      </c>
      <c r="AI22" s="93">
        <v>6</v>
      </c>
      <c r="AJ22" s="93">
        <v>0</v>
      </c>
      <c r="AK22" s="93">
        <v>17</v>
      </c>
      <c r="AL22" s="94">
        <v>2.8333</v>
      </c>
      <c r="AM22" s="93">
        <v>5</v>
      </c>
      <c r="AN22" s="93">
        <v>0</v>
      </c>
      <c r="AO22" s="93">
        <v>9</v>
      </c>
      <c r="AP22" s="117">
        <v>1.8</v>
      </c>
      <c r="AQ22" s="93" t="s">
        <v>26</v>
      </c>
      <c r="AR22" s="93" t="s">
        <v>26</v>
      </c>
      <c r="AS22" s="93" t="s">
        <v>26</v>
      </c>
      <c r="AT22" s="93" t="s">
        <v>26</v>
      </c>
      <c r="AU22" s="93" t="s">
        <v>26</v>
      </c>
      <c r="AV22" s="93" t="s">
        <v>26</v>
      </c>
      <c r="AW22" s="93" t="s">
        <v>26</v>
      </c>
      <c r="AX22" s="93" t="s">
        <v>26</v>
      </c>
      <c r="AY22" s="150" t="s">
        <v>64</v>
      </c>
    </row>
    <row r="23" ht="14.25" spans="1:51">
      <c r="A23" s="89"/>
      <c r="B23" s="195"/>
      <c r="C23" s="89"/>
      <c r="D23" s="150" t="s">
        <v>65</v>
      </c>
      <c r="E23" s="89"/>
      <c r="F23" s="59" t="s">
        <v>63</v>
      </c>
      <c r="G23" s="59">
        <v>50</v>
      </c>
      <c r="H23" s="64">
        <v>1.7241</v>
      </c>
      <c r="I23" s="89"/>
      <c r="J23" s="285"/>
      <c r="K23" s="93">
        <v>8</v>
      </c>
      <c r="L23" s="93">
        <v>0</v>
      </c>
      <c r="M23" s="93">
        <v>10</v>
      </c>
      <c r="N23" s="117">
        <v>1.25</v>
      </c>
      <c r="O23" s="93">
        <v>6</v>
      </c>
      <c r="P23" s="93">
        <v>1</v>
      </c>
      <c r="Q23" s="93">
        <v>11</v>
      </c>
      <c r="R23" s="94">
        <v>1.8333</v>
      </c>
      <c r="S23" s="93">
        <v>1</v>
      </c>
      <c r="T23" s="93">
        <v>1</v>
      </c>
      <c r="U23" s="93">
        <v>2</v>
      </c>
      <c r="V23" s="117">
        <v>2</v>
      </c>
      <c r="W23" s="93" t="s">
        <v>26</v>
      </c>
      <c r="X23" s="93" t="s">
        <v>26</v>
      </c>
      <c r="Y23" s="93" t="s">
        <v>26</v>
      </c>
      <c r="Z23" s="93" t="s">
        <v>26</v>
      </c>
      <c r="AA23" s="93">
        <v>5</v>
      </c>
      <c r="AB23" s="93">
        <v>0</v>
      </c>
      <c r="AC23" s="93">
        <v>6</v>
      </c>
      <c r="AD23" s="117">
        <v>1.2</v>
      </c>
      <c r="AE23" s="93">
        <v>5</v>
      </c>
      <c r="AF23" s="93">
        <v>0</v>
      </c>
      <c r="AG23" s="93">
        <v>15</v>
      </c>
      <c r="AH23" s="117">
        <v>3</v>
      </c>
      <c r="AI23" s="93">
        <v>3</v>
      </c>
      <c r="AJ23" s="93">
        <v>0</v>
      </c>
      <c r="AK23" s="93">
        <v>4</v>
      </c>
      <c r="AL23" s="94">
        <v>1.3333</v>
      </c>
      <c r="AM23" s="93">
        <v>1</v>
      </c>
      <c r="AN23" s="93">
        <v>0</v>
      </c>
      <c r="AO23" s="93">
        <v>2</v>
      </c>
      <c r="AP23" s="117">
        <v>2</v>
      </c>
      <c r="AQ23" s="93" t="s">
        <v>26</v>
      </c>
      <c r="AR23" s="93" t="s">
        <v>26</v>
      </c>
      <c r="AS23" s="93" t="s">
        <v>26</v>
      </c>
      <c r="AT23" s="93" t="s">
        <v>26</v>
      </c>
      <c r="AU23" s="93" t="s">
        <v>26</v>
      </c>
      <c r="AV23" s="93" t="s">
        <v>26</v>
      </c>
      <c r="AW23" s="93" t="s">
        <v>26</v>
      </c>
      <c r="AX23" s="93" t="s">
        <v>26</v>
      </c>
      <c r="AY23" s="89"/>
    </row>
    <row r="24" ht="14.25" spans="1:51">
      <c r="A24" s="89"/>
      <c r="B24" s="195"/>
      <c r="C24" s="89"/>
      <c r="D24" s="150" t="s">
        <v>66</v>
      </c>
      <c r="E24" s="89"/>
      <c r="F24" s="59" t="s">
        <v>63</v>
      </c>
      <c r="G24" s="59">
        <v>74</v>
      </c>
      <c r="H24" s="64">
        <v>1.3962</v>
      </c>
      <c r="I24" s="89"/>
      <c r="J24" s="285"/>
      <c r="K24" s="79">
        <v>13</v>
      </c>
      <c r="L24" s="93">
        <v>2</v>
      </c>
      <c r="M24" s="93">
        <v>13</v>
      </c>
      <c r="N24" s="117">
        <v>1</v>
      </c>
      <c r="O24" s="93">
        <v>10</v>
      </c>
      <c r="P24" s="93">
        <v>1</v>
      </c>
      <c r="Q24" s="93">
        <v>13</v>
      </c>
      <c r="R24" s="117">
        <v>1.3</v>
      </c>
      <c r="S24" s="93">
        <v>4</v>
      </c>
      <c r="T24" s="93">
        <v>1</v>
      </c>
      <c r="U24" s="93">
        <v>6</v>
      </c>
      <c r="V24" s="117">
        <v>1.5</v>
      </c>
      <c r="W24" s="93">
        <v>3</v>
      </c>
      <c r="X24" s="93">
        <v>0</v>
      </c>
      <c r="Y24" s="93">
        <v>3</v>
      </c>
      <c r="Z24" s="117">
        <v>1</v>
      </c>
      <c r="AA24" s="93">
        <v>10</v>
      </c>
      <c r="AB24" s="93">
        <v>1</v>
      </c>
      <c r="AC24" s="93">
        <v>11</v>
      </c>
      <c r="AD24" s="117">
        <v>1.1</v>
      </c>
      <c r="AE24" s="93">
        <v>5</v>
      </c>
      <c r="AF24" s="93">
        <v>0</v>
      </c>
      <c r="AG24" s="93">
        <v>9</v>
      </c>
      <c r="AH24" s="117">
        <v>1.8</v>
      </c>
      <c r="AI24" s="93">
        <v>2</v>
      </c>
      <c r="AJ24" s="93">
        <v>0</v>
      </c>
      <c r="AK24" s="93">
        <v>10</v>
      </c>
      <c r="AL24" s="117">
        <v>5</v>
      </c>
      <c r="AM24" s="93">
        <v>6</v>
      </c>
      <c r="AN24" s="93">
        <v>0</v>
      </c>
      <c r="AO24" s="93">
        <v>9</v>
      </c>
      <c r="AP24" s="117">
        <v>1.5</v>
      </c>
      <c r="AQ24" s="93" t="s">
        <v>26</v>
      </c>
      <c r="AR24" s="93" t="s">
        <v>26</v>
      </c>
      <c r="AS24" s="93" t="s">
        <v>26</v>
      </c>
      <c r="AT24" s="93" t="s">
        <v>26</v>
      </c>
      <c r="AU24" s="93" t="s">
        <v>26</v>
      </c>
      <c r="AV24" s="93" t="s">
        <v>26</v>
      </c>
      <c r="AW24" s="93" t="s">
        <v>26</v>
      </c>
      <c r="AX24" s="93" t="s">
        <v>26</v>
      </c>
      <c r="AY24" s="89"/>
    </row>
    <row r="25" ht="14.25" spans="1:51">
      <c r="A25" s="89"/>
      <c r="B25" s="341">
        <v>10</v>
      </c>
      <c r="C25" s="59" t="s">
        <v>67</v>
      </c>
      <c r="D25" s="150" t="s">
        <v>68</v>
      </c>
      <c r="E25" s="89"/>
      <c r="F25" s="100" t="s">
        <v>69</v>
      </c>
      <c r="G25" s="59">
        <v>348</v>
      </c>
      <c r="H25" s="68">
        <v>1.2384</v>
      </c>
      <c r="I25" s="59" t="s">
        <v>295</v>
      </c>
      <c r="J25" s="347" t="s">
        <v>296</v>
      </c>
      <c r="K25" s="94" t="s">
        <v>26</v>
      </c>
      <c r="L25" s="212" t="s">
        <v>26</v>
      </c>
      <c r="M25" s="94" t="s">
        <v>26</v>
      </c>
      <c r="N25" s="94" t="s">
        <v>26</v>
      </c>
      <c r="O25" s="93">
        <v>63</v>
      </c>
      <c r="P25" s="93">
        <v>1</v>
      </c>
      <c r="Q25" s="93">
        <v>78</v>
      </c>
      <c r="R25" s="94">
        <v>1.2381</v>
      </c>
      <c r="S25" s="93">
        <v>23</v>
      </c>
      <c r="T25" s="93">
        <v>0</v>
      </c>
      <c r="U25" s="93">
        <v>24</v>
      </c>
      <c r="V25" s="94">
        <v>1.0435</v>
      </c>
      <c r="W25" s="93">
        <v>15</v>
      </c>
      <c r="X25" s="93">
        <v>1</v>
      </c>
      <c r="Y25" s="93">
        <v>20</v>
      </c>
      <c r="Z25" s="94">
        <v>1.3333</v>
      </c>
      <c r="AA25" s="93">
        <v>75</v>
      </c>
      <c r="AB25" s="93">
        <v>1</v>
      </c>
      <c r="AC25" s="93">
        <v>99</v>
      </c>
      <c r="AD25" s="94">
        <v>1.32</v>
      </c>
      <c r="AE25" s="93">
        <v>61</v>
      </c>
      <c r="AF25" s="93">
        <v>0</v>
      </c>
      <c r="AG25" s="93">
        <v>68</v>
      </c>
      <c r="AH25" s="94">
        <v>1.1148</v>
      </c>
      <c r="AI25" s="93">
        <v>15</v>
      </c>
      <c r="AJ25" s="93">
        <v>0</v>
      </c>
      <c r="AK25" s="93">
        <v>16</v>
      </c>
      <c r="AL25" s="94">
        <v>1.0667</v>
      </c>
      <c r="AM25" s="93">
        <v>29</v>
      </c>
      <c r="AN25" s="93">
        <v>0</v>
      </c>
      <c r="AO25" s="93">
        <v>43</v>
      </c>
      <c r="AP25" s="94">
        <v>1.4828</v>
      </c>
      <c r="AQ25" s="93" t="s">
        <v>26</v>
      </c>
      <c r="AR25" s="93" t="s">
        <v>26</v>
      </c>
      <c r="AS25" s="93" t="s">
        <v>26</v>
      </c>
      <c r="AT25" s="93" t="s">
        <v>26</v>
      </c>
      <c r="AU25" s="93" t="s">
        <v>26</v>
      </c>
      <c r="AV25" s="93" t="s">
        <v>26</v>
      </c>
      <c r="AW25" s="93" t="s">
        <v>26</v>
      </c>
      <c r="AX25" s="93" t="s">
        <v>26</v>
      </c>
      <c r="AY25" s="150"/>
    </row>
    <row r="26" ht="14.25" spans="1:51">
      <c r="A26" s="89"/>
      <c r="B26" s="195"/>
      <c r="C26" s="89"/>
      <c r="D26" s="150" t="s">
        <v>70</v>
      </c>
      <c r="E26" s="89"/>
      <c r="F26" s="100" t="s">
        <v>69</v>
      </c>
      <c r="G26" s="59">
        <v>76</v>
      </c>
      <c r="H26" s="68">
        <v>4.2222</v>
      </c>
      <c r="I26" s="89"/>
      <c r="J26" s="195"/>
      <c r="K26" s="94" t="s">
        <v>26</v>
      </c>
      <c r="L26" s="212" t="s">
        <v>26</v>
      </c>
      <c r="M26" s="94" t="s">
        <v>26</v>
      </c>
      <c r="N26" s="94" t="s">
        <v>26</v>
      </c>
      <c r="O26" s="93">
        <v>3</v>
      </c>
      <c r="P26" s="93">
        <v>0</v>
      </c>
      <c r="Q26" s="93">
        <v>10</v>
      </c>
      <c r="R26" s="94">
        <v>3.3333</v>
      </c>
      <c r="S26" s="93">
        <v>2</v>
      </c>
      <c r="T26" s="93">
        <v>0</v>
      </c>
      <c r="U26" s="93">
        <v>5</v>
      </c>
      <c r="V26" s="94">
        <v>2.5</v>
      </c>
      <c r="W26" s="93">
        <v>1</v>
      </c>
      <c r="X26" s="93">
        <v>0</v>
      </c>
      <c r="Y26" s="93">
        <v>2</v>
      </c>
      <c r="Z26" s="94">
        <v>2</v>
      </c>
      <c r="AA26" s="93">
        <v>6</v>
      </c>
      <c r="AB26" s="93">
        <v>0</v>
      </c>
      <c r="AC26" s="93">
        <v>19</v>
      </c>
      <c r="AD26" s="94">
        <v>3.1667</v>
      </c>
      <c r="AE26" s="93">
        <v>3</v>
      </c>
      <c r="AF26" s="93">
        <v>0</v>
      </c>
      <c r="AG26" s="93">
        <v>24</v>
      </c>
      <c r="AH26" s="94">
        <v>8</v>
      </c>
      <c r="AI26" s="93">
        <v>1</v>
      </c>
      <c r="AJ26" s="93">
        <v>0</v>
      </c>
      <c r="AK26" s="93">
        <v>6</v>
      </c>
      <c r="AL26" s="94">
        <v>6</v>
      </c>
      <c r="AM26" s="93">
        <v>2</v>
      </c>
      <c r="AN26" s="93">
        <v>0</v>
      </c>
      <c r="AO26" s="93">
        <v>10</v>
      </c>
      <c r="AP26" s="94">
        <v>5</v>
      </c>
      <c r="AQ26" s="93" t="s">
        <v>26</v>
      </c>
      <c r="AR26" s="93" t="s">
        <v>26</v>
      </c>
      <c r="AS26" s="93" t="s">
        <v>26</v>
      </c>
      <c r="AT26" s="93" t="s">
        <v>26</v>
      </c>
      <c r="AU26" s="93" t="s">
        <v>26</v>
      </c>
      <c r="AV26" s="93" t="s">
        <v>26</v>
      </c>
      <c r="AW26" s="93" t="s">
        <v>26</v>
      </c>
      <c r="AX26" s="93" t="s">
        <v>26</v>
      </c>
      <c r="AY26" s="150"/>
    </row>
    <row r="27" ht="14.25" spans="1:51">
      <c r="A27" s="89"/>
      <c r="B27" s="195"/>
      <c r="C27" s="89"/>
      <c r="D27" s="150" t="s">
        <v>71</v>
      </c>
      <c r="E27" s="89"/>
      <c r="F27" s="100" t="s">
        <v>69</v>
      </c>
      <c r="G27" s="59">
        <v>36</v>
      </c>
      <c r="H27" s="68">
        <v>2.4</v>
      </c>
      <c r="I27" s="89"/>
      <c r="J27" s="195"/>
      <c r="K27" s="94" t="s">
        <v>26</v>
      </c>
      <c r="L27" s="212" t="s">
        <v>26</v>
      </c>
      <c r="M27" s="94" t="s">
        <v>26</v>
      </c>
      <c r="N27" s="94" t="s">
        <v>26</v>
      </c>
      <c r="O27" s="93">
        <v>2</v>
      </c>
      <c r="P27" s="93">
        <v>0</v>
      </c>
      <c r="Q27" s="93">
        <v>5</v>
      </c>
      <c r="R27" s="94">
        <v>2.5</v>
      </c>
      <c r="S27" s="93">
        <v>2</v>
      </c>
      <c r="T27" s="93">
        <v>0</v>
      </c>
      <c r="U27" s="93">
        <v>3</v>
      </c>
      <c r="V27" s="94">
        <v>1.5</v>
      </c>
      <c r="W27" s="93">
        <v>1</v>
      </c>
      <c r="X27" s="93">
        <v>0</v>
      </c>
      <c r="Y27" s="93">
        <v>2</v>
      </c>
      <c r="Z27" s="94">
        <v>2</v>
      </c>
      <c r="AA27" s="93">
        <v>4</v>
      </c>
      <c r="AB27" s="93">
        <v>3</v>
      </c>
      <c r="AC27" s="93">
        <v>14</v>
      </c>
      <c r="AD27" s="94">
        <v>3.5</v>
      </c>
      <c r="AE27" s="93">
        <v>3</v>
      </c>
      <c r="AF27" s="93">
        <v>0</v>
      </c>
      <c r="AG27" s="93">
        <v>7</v>
      </c>
      <c r="AH27" s="94">
        <v>2.3333</v>
      </c>
      <c r="AI27" s="93">
        <v>1</v>
      </c>
      <c r="AJ27" s="93">
        <v>0</v>
      </c>
      <c r="AK27" s="93">
        <v>1</v>
      </c>
      <c r="AL27" s="94">
        <v>1</v>
      </c>
      <c r="AM27" s="93">
        <v>2</v>
      </c>
      <c r="AN27" s="93">
        <v>0</v>
      </c>
      <c r="AO27" s="93">
        <v>4</v>
      </c>
      <c r="AP27" s="94">
        <v>2</v>
      </c>
      <c r="AQ27" s="93" t="s">
        <v>26</v>
      </c>
      <c r="AR27" s="93" t="s">
        <v>26</v>
      </c>
      <c r="AS27" s="93" t="s">
        <v>26</v>
      </c>
      <c r="AT27" s="93" t="s">
        <v>26</v>
      </c>
      <c r="AU27" s="93" t="s">
        <v>26</v>
      </c>
      <c r="AV27" s="93" t="s">
        <v>26</v>
      </c>
      <c r="AW27" s="93" t="s">
        <v>26</v>
      </c>
      <c r="AX27" s="93" t="s">
        <v>26</v>
      </c>
      <c r="AY27" s="150"/>
    </row>
    <row r="28" ht="14.25" spans="1:51">
      <c r="A28" s="89"/>
      <c r="B28" s="195"/>
      <c r="C28" s="89"/>
      <c r="D28" s="150" t="s">
        <v>72</v>
      </c>
      <c r="E28" s="89"/>
      <c r="F28" s="100" t="s">
        <v>69</v>
      </c>
      <c r="G28" s="59">
        <v>1273</v>
      </c>
      <c r="H28" s="68">
        <v>1.2859</v>
      </c>
      <c r="I28" s="89"/>
      <c r="J28" s="195"/>
      <c r="K28" s="212" t="s">
        <v>26</v>
      </c>
      <c r="L28" s="212" t="s">
        <v>26</v>
      </c>
      <c r="M28" s="94" t="s">
        <v>26</v>
      </c>
      <c r="N28" s="94" t="s">
        <v>26</v>
      </c>
      <c r="O28" s="93">
        <v>48</v>
      </c>
      <c r="P28" s="93">
        <v>8</v>
      </c>
      <c r="Q28" s="93">
        <v>60</v>
      </c>
      <c r="R28" s="94">
        <v>1.25</v>
      </c>
      <c r="S28" s="93">
        <v>130</v>
      </c>
      <c r="T28" s="93">
        <v>10</v>
      </c>
      <c r="U28" s="93">
        <v>159</v>
      </c>
      <c r="V28" s="94">
        <v>1.2231</v>
      </c>
      <c r="W28" s="93">
        <v>55</v>
      </c>
      <c r="X28" s="93">
        <v>2</v>
      </c>
      <c r="Y28" s="93">
        <v>109</v>
      </c>
      <c r="Z28" s="94">
        <v>1.9818</v>
      </c>
      <c r="AA28" s="93">
        <v>230</v>
      </c>
      <c r="AB28" s="93">
        <v>11</v>
      </c>
      <c r="AC28" s="93">
        <v>329</v>
      </c>
      <c r="AD28" s="94">
        <v>1.4304</v>
      </c>
      <c r="AE28" s="93">
        <v>152</v>
      </c>
      <c r="AF28" s="93">
        <v>14</v>
      </c>
      <c r="AG28" s="93">
        <v>180</v>
      </c>
      <c r="AH28" s="94">
        <v>1.1842</v>
      </c>
      <c r="AI28" s="93">
        <v>75</v>
      </c>
      <c r="AJ28" s="93">
        <v>3</v>
      </c>
      <c r="AK28" s="93">
        <v>122</v>
      </c>
      <c r="AL28" s="94">
        <v>1.6267</v>
      </c>
      <c r="AM28" s="93">
        <v>300</v>
      </c>
      <c r="AN28" s="93">
        <v>0</v>
      </c>
      <c r="AO28" s="93">
        <v>314</v>
      </c>
      <c r="AP28" s="94">
        <v>1.0467</v>
      </c>
      <c r="AQ28" s="93" t="s">
        <v>26</v>
      </c>
      <c r="AR28" s="93" t="s">
        <v>26</v>
      </c>
      <c r="AS28" s="93" t="s">
        <v>26</v>
      </c>
      <c r="AT28" s="93" t="s">
        <v>26</v>
      </c>
      <c r="AU28" s="93" t="s">
        <v>26</v>
      </c>
      <c r="AV28" s="93" t="s">
        <v>26</v>
      </c>
      <c r="AW28" s="93" t="s">
        <v>26</v>
      </c>
      <c r="AX28" s="93" t="s">
        <v>26</v>
      </c>
      <c r="AY28" s="150"/>
    </row>
    <row r="29" ht="14.25" spans="1:51">
      <c r="A29" s="89"/>
      <c r="B29" s="195"/>
      <c r="C29" s="89"/>
      <c r="D29" s="150" t="s">
        <v>73</v>
      </c>
      <c r="E29" s="89"/>
      <c r="F29" s="100" t="s">
        <v>69</v>
      </c>
      <c r="G29" s="59">
        <v>2477</v>
      </c>
      <c r="H29" s="68">
        <v>1.1389</v>
      </c>
      <c r="I29" s="89"/>
      <c r="J29" s="195"/>
      <c r="K29" s="94" t="s">
        <v>26</v>
      </c>
      <c r="L29" s="212" t="s">
        <v>26</v>
      </c>
      <c r="M29" s="94" t="s">
        <v>26</v>
      </c>
      <c r="N29" s="94" t="s">
        <v>26</v>
      </c>
      <c r="O29" s="93">
        <v>290</v>
      </c>
      <c r="P29" s="93">
        <v>0</v>
      </c>
      <c r="Q29" s="93">
        <v>302</v>
      </c>
      <c r="R29" s="94">
        <v>1.0414</v>
      </c>
      <c r="S29" s="93">
        <v>237</v>
      </c>
      <c r="T29" s="93">
        <v>0</v>
      </c>
      <c r="U29" s="93">
        <v>239</v>
      </c>
      <c r="V29" s="94">
        <v>1.0084</v>
      </c>
      <c r="W29" s="93">
        <v>148</v>
      </c>
      <c r="X29" s="93">
        <v>0</v>
      </c>
      <c r="Y29" s="93">
        <v>151</v>
      </c>
      <c r="Z29" s="94">
        <v>1.0203</v>
      </c>
      <c r="AA29" s="93">
        <v>613</v>
      </c>
      <c r="AB29" s="93">
        <v>0</v>
      </c>
      <c r="AC29" s="93">
        <v>831</v>
      </c>
      <c r="AD29" s="94">
        <v>1.3556</v>
      </c>
      <c r="AE29" s="93">
        <v>412</v>
      </c>
      <c r="AF29" s="93">
        <v>0</v>
      </c>
      <c r="AG29" s="93">
        <v>461</v>
      </c>
      <c r="AH29" s="94">
        <v>1.1189</v>
      </c>
      <c r="AI29" s="93">
        <v>184</v>
      </c>
      <c r="AJ29" s="93">
        <v>0</v>
      </c>
      <c r="AK29" s="93">
        <v>184</v>
      </c>
      <c r="AL29" s="94">
        <v>1</v>
      </c>
      <c r="AM29" s="93">
        <v>291</v>
      </c>
      <c r="AN29" s="93">
        <v>0</v>
      </c>
      <c r="AO29" s="93">
        <v>309</v>
      </c>
      <c r="AP29" s="94">
        <v>1.0619</v>
      </c>
      <c r="AQ29" s="93" t="s">
        <v>26</v>
      </c>
      <c r="AR29" s="93" t="s">
        <v>26</v>
      </c>
      <c r="AS29" s="93" t="s">
        <v>26</v>
      </c>
      <c r="AT29" s="93" t="s">
        <v>26</v>
      </c>
      <c r="AU29" s="93" t="s">
        <v>26</v>
      </c>
      <c r="AV29" s="93" t="s">
        <v>26</v>
      </c>
      <c r="AW29" s="93" t="s">
        <v>26</v>
      </c>
      <c r="AX29" s="93" t="s">
        <v>26</v>
      </c>
      <c r="AY29" s="150"/>
    </row>
    <row r="30" ht="14.25" spans="1:51">
      <c r="A30" s="89"/>
      <c r="B30" s="341">
        <v>11</v>
      </c>
      <c r="C30" s="150" t="s">
        <v>74</v>
      </c>
      <c r="D30" s="150" t="s">
        <v>75</v>
      </c>
      <c r="E30" s="89"/>
      <c r="F30" s="59" t="s">
        <v>69</v>
      </c>
      <c r="G30" s="59">
        <v>325</v>
      </c>
      <c r="H30" s="68">
        <v>1</v>
      </c>
      <c r="I30" s="68" t="s">
        <v>297</v>
      </c>
      <c r="J30" s="347" t="s">
        <v>298</v>
      </c>
      <c r="K30" s="94" t="s">
        <v>26</v>
      </c>
      <c r="L30" s="212" t="s">
        <v>26</v>
      </c>
      <c r="M30" s="94" t="s">
        <v>26</v>
      </c>
      <c r="N30" s="94" t="s">
        <v>26</v>
      </c>
      <c r="O30" s="93">
        <v>30</v>
      </c>
      <c r="P30" s="93">
        <v>0</v>
      </c>
      <c r="Q30" s="93">
        <v>30</v>
      </c>
      <c r="R30" s="94">
        <v>1</v>
      </c>
      <c r="S30" s="93">
        <v>40</v>
      </c>
      <c r="T30" s="93">
        <v>0</v>
      </c>
      <c r="U30" s="93">
        <v>40</v>
      </c>
      <c r="V30" s="94">
        <v>1</v>
      </c>
      <c r="W30" s="93">
        <v>25</v>
      </c>
      <c r="X30" s="93">
        <v>0</v>
      </c>
      <c r="Y30" s="93">
        <v>25</v>
      </c>
      <c r="Z30" s="94">
        <v>1</v>
      </c>
      <c r="AA30" s="93">
        <v>100</v>
      </c>
      <c r="AB30" s="93">
        <v>0</v>
      </c>
      <c r="AC30" s="93">
        <v>100</v>
      </c>
      <c r="AD30" s="94">
        <v>1</v>
      </c>
      <c r="AE30" s="93">
        <v>60</v>
      </c>
      <c r="AF30" s="93">
        <v>0</v>
      </c>
      <c r="AG30" s="93">
        <v>60</v>
      </c>
      <c r="AH30" s="94">
        <v>1</v>
      </c>
      <c r="AI30" s="93">
        <v>30</v>
      </c>
      <c r="AJ30" s="93">
        <v>0</v>
      </c>
      <c r="AK30" s="93">
        <v>30</v>
      </c>
      <c r="AL30" s="94">
        <v>1</v>
      </c>
      <c r="AM30" s="93">
        <v>40</v>
      </c>
      <c r="AN30" s="93">
        <v>0</v>
      </c>
      <c r="AO30" s="93">
        <v>40</v>
      </c>
      <c r="AP30" s="94">
        <v>1</v>
      </c>
      <c r="AQ30" s="93" t="s">
        <v>26</v>
      </c>
      <c r="AR30" s="93" t="s">
        <v>26</v>
      </c>
      <c r="AS30" s="93" t="s">
        <v>26</v>
      </c>
      <c r="AT30" s="93" t="s">
        <v>26</v>
      </c>
      <c r="AU30" s="93" t="s">
        <v>26</v>
      </c>
      <c r="AV30" s="93" t="s">
        <v>26</v>
      </c>
      <c r="AW30" s="93" t="s">
        <v>26</v>
      </c>
      <c r="AX30" s="93" t="s">
        <v>26</v>
      </c>
      <c r="AY30" s="150"/>
    </row>
    <row r="31" ht="14.25" spans="1:51">
      <c r="A31" s="89"/>
      <c r="B31" s="195"/>
      <c r="C31" s="89"/>
      <c r="D31" s="150" t="s">
        <v>76</v>
      </c>
      <c r="E31" s="89"/>
      <c r="F31" s="59" t="s">
        <v>69</v>
      </c>
      <c r="G31" s="59">
        <v>339</v>
      </c>
      <c r="H31" s="68">
        <v>1.3191</v>
      </c>
      <c r="I31" s="89"/>
      <c r="J31" s="195"/>
      <c r="K31" s="94" t="s">
        <v>26</v>
      </c>
      <c r="L31" s="212" t="s">
        <v>26</v>
      </c>
      <c r="M31" s="94" t="s">
        <v>26</v>
      </c>
      <c r="N31" s="94" t="s">
        <v>26</v>
      </c>
      <c r="O31" s="93">
        <v>32</v>
      </c>
      <c r="P31" s="93">
        <v>0</v>
      </c>
      <c r="Q31" s="93">
        <v>34</v>
      </c>
      <c r="R31" s="94">
        <v>1.0625</v>
      </c>
      <c r="S31" s="93">
        <v>70</v>
      </c>
      <c r="T31" s="93">
        <v>0</v>
      </c>
      <c r="U31" s="93">
        <v>75</v>
      </c>
      <c r="V31" s="94">
        <v>1.0714</v>
      </c>
      <c r="W31" s="93">
        <v>13</v>
      </c>
      <c r="X31" s="93">
        <v>0</v>
      </c>
      <c r="Y31" s="93">
        <v>21</v>
      </c>
      <c r="Z31" s="94">
        <v>1.6154</v>
      </c>
      <c r="AA31" s="93">
        <v>29</v>
      </c>
      <c r="AB31" s="93">
        <v>0</v>
      </c>
      <c r="AC31" s="93">
        <v>59</v>
      </c>
      <c r="AD31" s="94">
        <v>2.0345</v>
      </c>
      <c r="AE31" s="93">
        <v>40</v>
      </c>
      <c r="AF31" s="93">
        <v>0</v>
      </c>
      <c r="AG31" s="93">
        <v>60</v>
      </c>
      <c r="AH31" s="94">
        <v>1.5</v>
      </c>
      <c r="AI31" s="93">
        <v>11</v>
      </c>
      <c r="AJ31" s="93">
        <v>0</v>
      </c>
      <c r="AK31" s="93">
        <v>11</v>
      </c>
      <c r="AL31" s="94">
        <v>1</v>
      </c>
      <c r="AM31" s="93">
        <v>62</v>
      </c>
      <c r="AN31" s="93">
        <v>0</v>
      </c>
      <c r="AO31" s="93">
        <v>79</v>
      </c>
      <c r="AP31" s="94">
        <v>1.2742</v>
      </c>
      <c r="AQ31" s="93" t="s">
        <v>26</v>
      </c>
      <c r="AR31" s="93" t="s">
        <v>26</v>
      </c>
      <c r="AS31" s="93" t="s">
        <v>26</v>
      </c>
      <c r="AT31" s="93" t="s">
        <v>26</v>
      </c>
      <c r="AU31" s="93" t="s">
        <v>26</v>
      </c>
      <c r="AV31" s="93" t="s">
        <v>26</v>
      </c>
      <c r="AW31" s="93" t="s">
        <v>26</v>
      </c>
      <c r="AX31" s="93" t="s">
        <v>26</v>
      </c>
      <c r="AY31" s="150"/>
    </row>
    <row r="32" ht="57" spans="1:51">
      <c r="A32" s="89"/>
      <c r="B32" s="341">
        <v>12</v>
      </c>
      <c r="C32" s="150" t="s">
        <v>77</v>
      </c>
      <c r="D32" s="150" t="s">
        <v>78</v>
      </c>
      <c r="E32" s="89"/>
      <c r="F32" s="59" t="s">
        <v>69</v>
      </c>
      <c r="G32" s="59">
        <v>167</v>
      </c>
      <c r="H32" s="68">
        <v>1.0438</v>
      </c>
      <c r="I32" s="68" t="s">
        <v>299</v>
      </c>
      <c r="J32" s="347" t="s">
        <v>300</v>
      </c>
      <c r="K32" s="94" t="s">
        <v>26</v>
      </c>
      <c r="L32" s="212" t="s">
        <v>26</v>
      </c>
      <c r="M32" s="94" t="s">
        <v>26</v>
      </c>
      <c r="N32" s="94" t="s">
        <v>26</v>
      </c>
      <c r="O32" s="93">
        <v>30</v>
      </c>
      <c r="P32" s="93">
        <v>0</v>
      </c>
      <c r="Q32" s="93">
        <v>30</v>
      </c>
      <c r="R32" s="117">
        <v>1</v>
      </c>
      <c r="S32" s="93">
        <v>10</v>
      </c>
      <c r="T32" s="93">
        <v>0</v>
      </c>
      <c r="U32" s="93">
        <v>11</v>
      </c>
      <c r="V32" s="117">
        <v>1.1</v>
      </c>
      <c r="W32" s="93">
        <v>22</v>
      </c>
      <c r="X32" s="93">
        <v>0</v>
      </c>
      <c r="Y32" s="93">
        <v>28</v>
      </c>
      <c r="Z32" s="94">
        <v>1.2727</v>
      </c>
      <c r="AA32" s="93">
        <v>40</v>
      </c>
      <c r="AB32" s="93">
        <v>0</v>
      </c>
      <c r="AC32" s="93">
        <v>40</v>
      </c>
      <c r="AD32" s="117">
        <v>1</v>
      </c>
      <c r="AE32" s="93">
        <v>16</v>
      </c>
      <c r="AF32" s="93">
        <v>0</v>
      </c>
      <c r="AG32" s="93">
        <v>16</v>
      </c>
      <c r="AH32" s="94">
        <v>1</v>
      </c>
      <c r="AI32" s="93">
        <v>15</v>
      </c>
      <c r="AJ32" s="93">
        <v>0</v>
      </c>
      <c r="AK32" s="93">
        <v>15</v>
      </c>
      <c r="AL32" s="94">
        <v>1</v>
      </c>
      <c r="AM32" s="93">
        <v>27</v>
      </c>
      <c r="AN32" s="93">
        <v>0</v>
      </c>
      <c r="AO32" s="93">
        <v>27</v>
      </c>
      <c r="AP32" s="94">
        <v>1</v>
      </c>
      <c r="AQ32" s="93" t="s">
        <v>26</v>
      </c>
      <c r="AR32" s="93" t="s">
        <v>26</v>
      </c>
      <c r="AS32" s="93" t="s">
        <v>26</v>
      </c>
      <c r="AT32" s="93" t="s">
        <v>26</v>
      </c>
      <c r="AU32" s="93" t="s">
        <v>26</v>
      </c>
      <c r="AV32" s="93" t="s">
        <v>26</v>
      </c>
      <c r="AW32" s="93" t="s">
        <v>26</v>
      </c>
      <c r="AX32" s="93" t="s">
        <v>26</v>
      </c>
      <c r="AY32" s="150"/>
    </row>
    <row r="33" ht="14.25" spans="1:51">
      <c r="A33" s="89"/>
      <c r="B33" s="341">
        <v>13</v>
      </c>
      <c r="C33" s="150" t="s">
        <v>79</v>
      </c>
      <c r="D33" s="150" t="s">
        <v>80</v>
      </c>
      <c r="E33" s="89"/>
      <c r="F33" s="59" t="s">
        <v>40</v>
      </c>
      <c r="G33" s="240">
        <v>898</v>
      </c>
      <c r="H33" s="365">
        <v>1</v>
      </c>
      <c r="I33" s="374" t="s">
        <v>290</v>
      </c>
      <c r="J33" s="348" t="s">
        <v>285</v>
      </c>
      <c r="K33" s="94" t="s">
        <v>26</v>
      </c>
      <c r="L33" s="212" t="s">
        <v>26</v>
      </c>
      <c r="M33" s="94" t="s">
        <v>26</v>
      </c>
      <c r="N33" s="94" t="s">
        <v>26</v>
      </c>
      <c r="O33" s="240">
        <v>109</v>
      </c>
      <c r="P33" s="240"/>
      <c r="Q33" s="108">
        <v>109</v>
      </c>
      <c r="R33" s="377">
        <v>1</v>
      </c>
      <c r="S33" s="240">
        <v>150</v>
      </c>
      <c r="T33" s="240"/>
      <c r="U33" s="108">
        <v>150</v>
      </c>
      <c r="V33" s="377">
        <v>1</v>
      </c>
      <c r="W33" s="240">
        <v>80</v>
      </c>
      <c r="X33" s="240"/>
      <c r="Y33" s="108">
        <v>80</v>
      </c>
      <c r="Z33" s="376">
        <v>1</v>
      </c>
      <c r="AA33" s="240">
        <v>260</v>
      </c>
      <c r="AB33" s="240"/>
      <c r="AC33" s="108">
        <v>260</v>
      </c>
      <c r="AD33" s="376">
        <v>1</v>
      </c>
      <c r="AE33" s="240">
        <v>160</v>
      </c>
      <c r="AF33" s="240"/>
      <c r="AG33" s="108">
        <v>160</v>
      </c>
      <c r="AH33" s="381">
        <v>1</v>
      </c>
      <c r="AI33" s="240">
        <v>39</v>
      </c>
      <c r="AJ33" s="240"/>
      <c r="AK33" s="108">
        <v>39</v>
      </c>
      <c r="AL33" s="381">
        <v>1</v>
      </c>
      <c r="AM33" s="240">
        <v>100</v>
      </c>
      <c r="AN33" s="240"/>
      <c r="AO33" s="240">
        <v>100</v>
      </c>
      <c r="AP33" s="381">
        <v>1</v>
      </c>
      <c r="AQ33" s="59" t="s">
        <v>26</v>
      </c>
      <c r="AR33" s="59" t="s">
        <v>26</v>
      </c>
      <c r="AS33" s="59" t="s">
        <v>26</v>
      </c>
      <c r="AT33" s="59" t="s">
        <v>26</v>
      </c>
      <c r="AU33" s="59" t="s">
        <v>26</v>
      </c>
      <c r="AV33" s="59" t="s">
        <v>26</v>
      </c>
      <c r="AW33" s="59" t="s">
        <v>26</v>
      </c>
      <c r="AX33" s="59" t="s">
        <v>26</v>
      </c>
      <c r="AY33" s="150"/>
    </row>
    <row r="34" ht="14.25" spans="1:51">
      <c r="A34" s="89"/>
      <c r="B34" s="195"/>
      <c r="C34" s="89"/>
      <c r="D34" s="150" t="s">
        <v>81</v>
      </c>
      <c r="E34" s="89"/>
      <c r="F34" s="59" t="s">
        <v>40</v>
      </c>
      <c r="G34" s="240">
        <v>3</v>
      </c>
      <c r="H34" s="365">
        <v>1</v>
      </c>
      <c r="I34" s="89"/>
      <c r="J34" s="195"/>
      <c r="K34" s="94" t="s">
        <v>26</v>
      </c>
      <c r="L34" s="212" t="s">
        <v>26</v>
      </c>
      <c r="M34" s="94" t="s">
        <v>26</v>
      </c>
      <c r="N34" s="94" t="s">
        <v>26</v>
      </c>
      <c r="O34" s="108" t="s">
        <v>26</v>
      </c>
      <c r="P34" s="108"/>
      <c r="Q34" s="108"/>
      <c r="R34" s="108"/>
      <c r="S34" s="108" t="s">
        <v>26</v>
      </c>
      <c r="T34" s="108"/>
      <c r="U34" s="108"/>
      <c r="V34" s="108"/>
      <c r="W34" s="240">
        <v>1</v>
      </c>
      <c r="X34" s="240"/>
      <c r="Y34" s="240">
        <v>1</v>
      </c>
      <c r="Z34" s="376">
        <v>1</v>
      </c>
      <c r="AA34" s="240">
        <v>1</v>
      </c>
      <c r="AB34" s="240"/>
      <c r="AC34" s="240">
        <v>1</v>
      </c>
      <c r="AD34" s="376">
        <v>1</v>
      </c>
      <c r="AE34" s="240">
        <v>1</v>
      </c>
      <c r="AF34" s="240"/>
      <c r="AG34" s="240">
        <v>1</v>
      </c>
      <c r="AH34" s="376">
        <v>1</v>
      </c>
      <c r="AI34" s="108" t="s">
        <v>26</v>
      </c>
      <c r="AJ34" s="108" t="s">
        <v>26</v>
      </c>
      <c r="AK34" s="108" t="s">
        <v>26</v>
      </c>
      <c r="AL34" s="108" t="s">
        <v>26</v>
      </c>
      <c r="AM34" s="108" t="s">
        <v>26</v>
      </c>
      <c r="AN34" s="108" t="s">
        <v>26</v>
      </c>
      <c r="AO34" s="108" t="s">
        <v>26</v>
      </c>
      <c r="AP34" s="108" t="s">
        <v>26</v>
      </c>
      <c r="AQ34" s="93" t="s">
        <v>26</v>
      </c>
      <c r="AR34" s="93" t="s">
        <v>26</v>
      </c>
      <c r="AS34" s="93" t="s">
        <v>26</v>
      </c>
      <c r="AT34" s="93" t="s">
        <v>26</v>
      </c>
      <c r="AU34" s="93" t="s">
        <v>26</v>
      </c>
      <c r="AV34" s="93" t="s">
        <v>26</v>
      </c>
      <c r="AW34" s="93" t="s">
        <v>26</v>
      </c>
      <c r="AX34" s="93" t="s">
        <v>26</v>
      </c>
      <c r="AY34" s="150"/>
    </row>
    <row r="35" ht="57" spans="1:51">
      <c r="A35" s="89"/>
      <c r="B35" s="341">
        <v>14</v>
      </c>
      <c r="C35" s="150" t="s">
        <v>82</v>
      </c>
      <c r="D35" s="150" t="s">
        <v>83</v>
      </c>
      <c r="E35" s="89"/>
      <c r="F35" s="59" t="s">
        <v>40</v>
      </c>
      <c r="G35" s="94" t="s">
        <v>26</v>
      </c>
      <c r="H35" s="366" t="s">
        <v>42</v>
      </c>
      <c r="I35" s="150" t="s">
        <v>301</v>
      </c>
      <c r="J35" s="175"/>
      <c r="K35" s="175" t="s">
        <v>302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50" t="s">
        <v>86</v>
      </c>
    </row>
    <row r="36" ht="28.5" spans="1:51">
      <c r="A36" s="89"/>
      <c r="B36" s="341">
        <v>15</v>
      </c>
      <c r="C36" s="150" t="s">
        <v>87</v>
      </c>
      <c r="D36" s="150" t="s">
        <v>88</v>
      </c>
      <c r="E36" s="150" t="s">
        <v>89</v>
      </c>
      <c r="F36" s="59" t="s">
        <v>40</v>
      </c>
      <c r="G36" s="240">
        <v>86</v>
      </c>
      <c r="H36" s="366" t="s">
        <v>42</v>
      </c>
      <c r="I36" s="100" t="s">
        <v>291</v>
      </c>
      <c r="J36" s="291" t="s">
        <v>285</v>
      </c>
      <c r="K36" s="93">
        <v>86</v>
      </c>
      <c r="L36" s="93"/>
      <c r="M36" s="93">
        <v>86</v>
      </c>
      <c r="N36" s="94" t="s">
        <v>26</v>
      </c>
      <c r="O36" s="240">
        <v>86</v>
      </c>
      <c r="P36" s="240">
        <v>86</v>
      </c>
      <c r="Q36" s="93">
        <v>86</v>
      </c>
      <c r="R36" s="378" t="s">
        <v>42</v>
      </c>
      <c r="S36" s="240">
        <v>86</v>
      </c>
      <c r="T36" s="240">
        <v>86</v>
      </c>
      <c r="U36" s="93">
        <v>86</v>
      </c>
      <c r="V36" s="378" t="s">
        <v>42</v>
      </c>
      <c r="W36" s="240">
        <v>86</v>
      </c>
      <c r="X36" s="240">
        <v>86</v>
      </c>
      <c r="Y36" s="93">
        <v>86</v>
      </c>
      <c r="Z36" s="378" t="s">
        <v>42</v>
      </c>
      <c r="AA36" s="240">
        <v>86</v>
      </c>
      <c r="AB36" s="240">
        <v>86</v>
      </c>
      <c r="AC36" s="93">
        <v>86</v>
      </c>
      <c r="AD36" s="378" t="s">
        <v>42</v>
      </c>
      <c r="AE36" s="240">
        <v>86</v>
      </c>
      <c r="AF36" s="240">
        <v>86</v>
      </c>
      <c r="AG36" s="93">
        <v>86</v>
      </c>
      <c r="AH36" s="378" t="s">
        <v>42</v>
      </c>
      <c r="AI36" s="240">
        <v>86</v>
      </c>
      <c r="AJ36" s="240">
        <v>86</v>
      </c>
      <c r="AK36" s="93">
        <v>86</v>
      </c>
      <c r="AL36" s="378" t="s">
        <v>42</v>
      </c>
      <c r="AM36" s="240">
        <v>86</v>
      </c>
      <c r="AN36" s="240">
        <v>86</v>
      </c>
      <c r="AO36" s="93">
        <v>86</v>
      </c>
      <c r="AP36" s="378" t="s">
        <v>42</v>
      </c>
      <c r="AQ36" s="93" t="s">
        <v>26</v>
      </c>
      <c r="AR36" s="94" t="s">
        <v>26</v>
      </c>
      <c r="AS36" s="94" t="s">
        <v>26</v>
      </c>
      <c r="AT36" s="94" t="s">
        <v>26</v>
      </c>
      <c r="AU36" s="93" t="s">
        <v>26</v>
      </c>
      <c r="AV36" s="94" t="s">
        <v>26</v>
      </c>
      <c r="AW36" s="94" t="s">
        <v>26</v>
      </c>
      <c r="AX36" s="94" t="s">
        <v>26</v>
      </c>
      <c r="AY36" s="150"/>
    </row>
    <row r="37" ht="14.25" spans="1:51">
      <c r="A37" s="89"/>
      <c r="B37" s="195"/>
      <c r="C37" s="89"/>
      <c r="D37" s="89"/>
      <c r="E37" s="150" t="s">
        <v>90</v>
      </c>
      <c r="F37" s="59" t="s">
        <v>40</v>
      </c>
      <c r="G37" s="240">
        <v>17915</v>
      </c>
      <c r="H37" s="366" t="s">
        <v>42</v>
      </c>
      <c r="I37" s="205"/>
      <c r="J37" s="292"/>
      <c r="K37" s="94" t="s">
        <v>26</v>
      </c>
      <c r="L37" s="94" t="s">
        <v>26</v>
      </c>
      <c r="M37" s="94" t="s">
        <v>26</v>
      </c>
      <c r="N37" s="94" t="s">
        <v>26</v>
      </c>
      <c r="O37" s="240" t="s">
        <v>26</v>
      </c>
      <c r="P37" s="375">
        <v>1298</v>
      </c>
      <c r="Q37" s="375">
        <v>1298</v>
      </c>
      <c r="R37" s="378" t="s">
        <v>42</v>
      </c>
      <c r="S37" s="240" t="s">
        <v>26</v>
      </c>
      <c r="T37" s="375">
        <v>2052</v>
      </c>
      <c r="U37" s="375">
        <v>2052</v>
      </c>
      <c r="V37" s="378" t="s">
        <v>42</v>
      </c>
      <c r="W37" s="240" t="s">
        <v>26</v>
      </c>
      <c r="X37" s="375">
        <v>1089</v>
      </c>
      <c r="Y37" s="375">
        <v>1089</v>
      </c>
      <c r="Z37" s="378" t="s">
        <v>42</v>
      </c>
      <c r="AA37" s="240" t="s">
        <v>26</v>
      </c>
      <c r="AB37" s="375">
        <v>6001</v>
      </c>
      <c r="AC37" s="375">
        <v>6001</v>
      </c>
      <c r="AD37" s="378" t="s">
        <v>42</v>
      </c>
      <c r="AE37" s="240" t="s">
        <v>26</v>
      </c>
      <c r="AF37" s="375">
        <v>2837</v>
      </c>
      <c r="AG37" s="375">
        <v>2837</v>
      </c>
      <c r="AH37" s="378" t="s">
        <v>42</v>
      </c>
      <c r="AI37" s="240" t="s">
        <v>26</v>
      </c>
      <c r="AJ37" s="375">
        <v>1198</v>
      </c>
      <c r="AK37" s="375">
        <v>1198</v>
      </c>
      <c r="AL37" s="378" t="s">
        <v>42</v>
      </c>
      <c r="AM37" s="240" t="s">
        <v>26</v>
      </c>
      <c r="AN37" s="375">
        <v>3440</v>
      </c>
      <c r="AO37" s="375">
        <v>3440</v>
      </c>
      <c r="AP37" s="378" t="s">
        <v>42</v>
      </c>
      <c r="AQ37" s="93" t="s">
        <v>26</v>
      </c>
      <c r="AR37" s="94" t="s">
        <v>26</v>
      </c>
      <c r="AS37" s="94" t="s">
        <v>26</v>
      </c>
      <c r="AT37" s="94" t="s">
        <v>26</v>
      </c>
      <c r="AU37" s="93" t="s">
        <v>26</v>
      </c>
      <c r="AV37" s="94" t="s">
        <v>26</v>
      </c>
      <c r="AW37" s="94" t="s">
        <v>26</v>
      </c>
      <c r="AX37" s="94" t="s">
        <v>26</v>
      </c>
      <c r="AY37" s="150"/>
    </row>
    <row r="38" ht="28.5" spans="1:51">
      <c r="A38" s="89"/>
      <c r="B38" s="195"/>
      <c r="C38" s="89"/>
      <c r="D38" s="89"/>
      <c r="E38" s="150" t="s">
        <v>91</v>
      </c>
      <c r="F38" s="59" t="s">
        <v>40</v>
      </c>
      <c r="G38" s="240">
        <v>86</v>
      </c>
      <c r="H38" s="366" t="s">
        <v>42</v>
      </c>
      <c r="I38" s="205"/>
      <c r="J38" s="292"/>
      <c r="K38" s="96">
        <v>86</v>
      </c>
      <c r="L38" s="93"/>
      <c r="M38" s="93">
        <v>86</v>
      </c>
      <c r="N38" s="94" t="s">
        <v>26</v>
      </c>
      <c r="O38" s="240">
        <v>86</v>
      </c>
      <c r="P38" s="240">
        <v>86</v>
      </c>
      <c r="Q38" s="93">
        <v>86</v>
      </c>
      <c r="R38" s="378" t="s">
        <v>42</v>
      </c>
      <c r="S38" s="240">
        <v>86</v>
      </c>
      <c r="T38" s="240">
        <v>86</v>
      </c>
      <c r="U38" s="93">
        <v>86</v>
      </c>
      <c r="V38" s="378" t="s">
        <v>42</v>
      </c>
      <c r="W38" s="240">
        <v>86</v>
      </c>
      <c r="X38" s="240">
        <v>86</v>
      </c>
      <c r="Y38" s="93">
        <v>86</v>
      </c>
      <c r="Z38" s="378" t="s">
        <v>42</v>
      </c>
      <c r="AA38" s="240">
        <v>86</v>
      </c>
      <c r="AB38" s="240">
        <v>86</v>
      </c>
      <c r="AC38" s="93">
        <v>86</v>
      </c>
      <c r="AD38" s="378" t="s">
        <v>42</v>
      </c>
      <c r="AE38" s="240">
        <v>86</v>
      </c>
      <c r="AF38" s="240">
        <v>86</v>
      </c>
      <c r="AG38" s="93">
        <v>86</v>
      </c>
      <c r="AH38" s="378" t="s">
        <v>42</v>
      </c>
      <c r="AI38" s="240">
        <v>86</v>
      </c>
      <c r="AJ38" s="240">
        <v>86</v>
      </c>
      <c r="AK38" s="93">
        <v>86</v>
      </c>
      <c r="AL38" s="378" t="s">
        <v>42</v>
      </c>
      <c r="AM38" s="240">
        <v>86</v>
      </c>
      <c r="AN38" s="240">
        <v>86</v>
      </c>
      <c r="AO38" s="93">
        <v>86</v>
      </c>
      <c r="AP38" s="378" t="s">
        <v>42</v>
      </c>
      <c r="AQ38" s="93" t="s">
        <v>26</v>
      </c>
      <c r="AR38" s="94" t="s">
        <v>26</v>
      </c>
      <c r="AS38" s="94" t="s">
        <v>26</v>
      </c>
      <c r="AT38" s="94" t="s">
        <v>26</v>
      </c>
      <c r="AU38" s="93" t="s">
        <v>26</v>
      </c>
      <c r="AV38" s="94" t="s">
        <v>26</v>
      </c>
      <c r="AW38" s="94" t="s">
        <v>26</v>
      </c>
      <c r="AX38" s="94" t="s">
        <v>26</v>
      </c>
      <c r="AY38" s="150"/>
    </row>
    <row r="39" ht="14.25" spans="1:51">
      <c r="A39" s="89"/>
      <c r="B39" s="195"/>
      <c r="C39" s="89"/>
      <c r="D39" s="89"/>
      <c r="E39" s="150" t="s">
        <v>92</v>
      </c>
      <c r="F39" s="59" t="s">
        <v>40</v>
      </c>
      <c r="G39" s="367">
        <v>24020</v>
      </c>
      <c r="H39" s="366" t="s">
        <v>42</v>
      </c>
      <c r="I39" s="205"/>
      <c r="J39" s="292"/>
      <c r="K39" s="212" t="s">
        <v>26</v>
      </c>
      <c r="L39" s="94" t="s">
        <v>26</v>
      </c>
      <c r="M39" s="94" t="s">
        <v>26</v>
      </c>
      <c r="N39" s="94" t="s">
        <v>26</v>
      </c>
      <c r="O39" s="240" t="s">
        <v>26</v>
      </c>
      <c r="P39" s="375">
        <v>2376</v>
      </c>
      <c r="Q39" s="375">
        <v>2376</v>
      </c>
      <c r="R39" s="378" t="s">
        <v>42</v>
      </c>
      <c r="S39" s="240" t="s">
        <v>26</v>
      </c>
      <c r="T39" s="375">
        <v>3489</v>
      </c>
      <c r="U39" s="375">
        <v>3489</v>
      </c>
      <c r="V39" s="378" t="s">
        <v>42</v>
      </c>
      <c r="W39" s="240" t="s">
        <v>26</v>
      </c>
      <c r="X39" s="375">
        <v>1136</v>
      </c>
      <c r="Y39" s="375">
        <v>1136</v>
      </c>
      <c r="Z39" s="378" t="s">
        <v>42</v>
      </c>
      <c r="AA39" s="240" t="s">
        <v>26</v>
      </c>
      <c r="AB39" s="375">
        <v>8129</v>
      </c>
      <c r="AC39" s="375">
        <v>8129</v>
      </c>
      <c r="AD39" s="378" t="s">
        <v>42</v>
      </c>
      <c r="AE39" s="240" t="s">
        <v>26</v>
      </c>
      <c r="AF39" s="375">
        <v>3221</v>
      </c>
      <c r="AG39" s="375">
        <v>3221</v>
      </c>
      <c r="AH39" s="378" t="s">
        <v>42</v>
      </c>
      <c r="AI39" s="240" t="s">
        <v>26</v>
      </c>
      <c r="AJ39" s="375">
        <v>1474</v>
      </c>
      <c r="AK39" s="375">
        <v>1474</v>
      </c>
      <c r="AL39" s="378" t="s">
        <v>42</v>
      </c>
      <c r="AM39" s="240" t="s">
        <v>26</v>
      </c>
      <c r="AN39" s="375">
        <v>4195</v>
      </c>
      <c r="AO39" s="375">
        <v>4195</v>
      </c>
      <c r="AP39" s="378" t="s">
        <v>42</v>
      </c>
      <c r="AQ39" s="93" t="s">
        <v>26</v>
      </c>
      <c r="AR39" s="94" t="s">
        <v>26</v>
      </c>
      <c r="AS39" s="94" t="s">
        <v>26</v>
      </c>
      <c r="AT39" s="94" t="s">
        <v>26</v>
      </c>
      <c r="AU39" s="93" t="s">
        <v>26</v>
      </c>
      <c r="AV39" s="94" t="s">
        <v>26</v>
      </c>
      <c r="AW39" s="94" t="s">
        <v>26</v>
      </c>
      <c r="AX39" s="94" t="s">
        <v>26</v>
      </c>
      <c r="AY39" s="150"/>
    </row>
    <row r="40" ht="57" spans="1:51">
      <c r="A40" s="89"/>
      <c r="B40" s="341">
        <v>16</v>
      </c>
      <c r="C40" s="150" t="s">
        <v>93</v>
      </c>
      <c r="D40" s="150" t="s">
        <v>94</v>
      </c>
      <c r="E40" s="89"/>
      <c r="F40" s="59" t="s">
        <v>95</v>
      </c>
      <c r="G40" s="59">
        <v>1790</v>
      </c>
      <c r="H40" s="64">
        <v>0.909</v>
      </c>
      <c r="I40" s="59" t="s">
        <v>303</v>
      </c>
      <c r="J40" s="96"/>
      <c r="K40" s="96">
        <v>144</v>
      </c>
      <c r="L40" s="93">
        <v>10</v>
      </c>
      <c r="M40" s="93">
        <v>126</v>
      </c>
      <c r="N40" s="94">
        <v>0.875</v>
      </c>
      <c r="O40" s="93">
        <v>168</v>
      </c>
      <c r="P40" s="93">
        <v>12</v>
      </c>
      <c r="Q40" s="93">
        <v>131</v>
      </c>
      <c r="R40" s="258">
        <v>0.78</v>
      </c>
      <c r="S40" s="93">
        <v>305</v>
      </c>
      <c r="T40" s="93">
        <v>31</v>
      </c>
      <c r="U40" s="93">
        <v>292</v>
      </c>
      <c r="V40" s="94">
        <v>0.957</v>
      </c>
      <c r="W40" s="93">
        <v>168</v>
      </c>
      <c r="X40" s="93">
        <v>13</v>
      </c>
      <c r="Y40" s="93">
        <v>160</v>
      </c>
      <c r="Z40" s="94">
        <v>0.952</v>
      </c>
      <c r="AA40" s="93">
        <v>550</v>
      </c>
      <c r="AB40" s="93">
        <v>66</v>
      </c>
      <c r="AC40" s="93">
        <v>509</v>
      </c>
      <c r="AD40" s="94">
        <v>0.925</v>
      </c>
      <c r="AE40" s="93">
        <v>340</v>
      </c>
      <c r="AF40" s="93">
        <v>21</v>
      </c>
      <c r="AG40" s="93">
        <v>300</v>
      </c>
      <c r="AH40" s="94">
        <v>0.882</v>
      </c>
      <c r="AI40" s="93">
        <v>110</v>
      </c>
      <c r="AJ40" s="93">
        <v>3</v>
      </c>
      <c r="AK40" s="93">
        <v>102</v>
      </c>
      <c r="AL40" s="94">
        <v>0.927</v>
      </c>
      <c r="AM40" s="93">
        <v>185</v>
      </c>
      <c r="AN40" s="93">
        <v>14</v>
      </c>
      <c r="AO40" s="93">
        <v>170</v>
      </c>
      <c r="AP40" s="94">
        <v>0.919</v>
      </c>
      <c r="AQ40" s="93" t="s">
        <v>26</v>
      </c>
      <c r="AR40" s="93" t="s">
        <v>26</v>
      </c>
      <c r="AS40" s="93" t="s">
        <v>26</v>
      </c>
      <c r="AT40" s="93" t="s">
        <v>26</v>
      </c>
      <c r="AU40" s="93" t="s">
        <v>26</v>
      </c>
      <c r="AV40" s="93" t="s">
        <v>26</v>
      </c>
      <c r="AW40" s="93" t="s">
        <v>26</v>
      </c>
      <c r="AX40" s="93" t="s">
        <v>26</v>
      </c>
      <c r="AY40" s="150"/>
    </row>
    <row r="41" ht="42.75" spans="1:51">
      <c r="A41" s="89"/>
      <c r="B41" s="341">
        <v>17</v>
      </c>
      <c r="C41" s="150" t="s">
        <v>96</v>
      </c>
      <c r="D41" s="150" t="s">
        <v>97</v>
      </c>
      <c r="E41" s="89"/>
      <c r="F41" s="59" t="s">
        <v>98</v>
      </c>
      <c r="G41" s="59">
        <v>377</v>
      </c>
      <c r="H41" s="64">
        <v>1.9842</v>
      </c>
      <c r="I41" s="164" t="s">
        <v>304</v>
      </c>
      <c r="J41" s="293"/>
      <c r="K41" s="59">
        <v>30</v>
      </c>
      <c r="L41" s="59">
        <v>0</v>
      </c>
      <c r="M41" s="59">
        <v>46</v>
      </c>
      <c r="N41" s="68">
        <v>1.5333</v>
      </c>
      <c r="O41" s="59">
        <v>30</v>
      </c>
      <c r="P41" s="59">
        <v>7</v>
      </c>
      <c r="Q41" s="59">
        <v>40</v>
      </c>
      <c r="R41" s="68">
        <v>1.3333</v>
      </c>
      <c r="S41" s="59">
        <v>20</v>
      </c>
      <c r="T41" s="59">
        <v>0</v>
      </c>
      <c r="U41" s="93">
        <v>46</v>
      </c>
      <c r="V41" s="94">
        <v>2.3</v>
      </c>
      <c r="W41" s="59">
        <v>10</v>
      </c>
      <c r="X41" s="59">
        <v>3</v>
      </c>
      <c r="Y41" s="93">
        <v>16</v>
      </c>
      <c r="Z41" s="94">
        <v>1.6</v>
      </c>
      <c r="AA41" s="59">
        <v>50</v>
      </c>
      <c r="AB41" s="59">
        <v>9</v>
      </c>
      <c r="AC41" s="93">
        <v>95</v>
      </c>
      <c r="AD41" s="94">
        <v>1.9</v>
      </c>
      <c r="AE41" s="59">
        <v>20</v>
      </c>
      <c r="AF41" s="59">
        <v>0</v>
      </c>
      <c r="AG41" s="93">
        <v>79</v>
      </c>
      <c r="AH41" s="94">
        <v>3.95</v>
      </c>
      <c r="AI41" s="59">
        <v>10</v>
      </c>
      <c r="AJ41" s="59">
        <v>0</v>
      </c>
      <c r="AK41" s="93">
        <v>11</v>
      </c>
      <c r="AL41" s="94">
        <v>1.1</v>
      </c>
      <c r="AM41" s="59">
        <v>20</v>
      </c>
      <c r="AN41" s="59">
        <v>0</v>
      </c>
      <c r="AO41" s="93">
        <v>44</v>
      </c>
      <c r="AP41" s="94">
        <v>2.2</v>
      </c>
      <c r="AQ41" s="93" t="s">
        <v>26</v>
      </c>
      <c r="AR41" s="93" t="s">
        <v>26</v>
      </c>
      <c r="AS41" s="93" t="s">
        <v>26</v>
      </c>
      <c r="AT41" s="93" t="s">
        <v>26</v>
      </c>
      <c r="AU41" s="93" t="s">
        <v>26</v>
      </c>
      <c r="AV41" s="93" t="s">
        <v>26</v>
      </c>
      <c r="AW41" s="93" t="s">
        <v>26</v>
      </c>
      <c r="AX41" s="93" t="s">
        <v>26</v>
      </c>
      <c r="AY41" s="150"/>
    </row>
    <row r="42" ht="42.75" spans="1:51">
      <c r="A42" s="89"/>
      <c r="B42" s="341">
        <v>18</v>
      </c>
      <c r="C42" s="150" t="s">
        <v>99</v>
      </c>
      <c r="D42" s="150" t="s">
        <v>100</v>
      </c>
      <c r="E42" s="89"/>
      <c r="F42" s="59" t="s">
        <v>40</v>
      </c>
      <c r="G42" s="240">
        <v>753</v>
      </c>
      <c r="H42" s="365">
        <v>1</v>
      </c>
      <c r="I42" s="59" t="s">
        <v>305</v>
      </c>
      <c r="J42" s="294" t="s">
        <v>285</v>
      </c>
      <c r="K42" s="93" t="s">
        <v>26</v>
      </c>
      <c r="L42" s="93" t="s">
        <v>26</v>
      </c>
      <c r="M42" s="93" t="s">
        <v>26</v>
      </c>
      <c r="N42" s="93" t="s">
        <v>26</v>
      </c>
      <c r="O42" s="240">
        <v>73</v>
      </c>
      <c r="P42" s="240"/>
      <c r="Q42" s="240">
        <v>73</v>
      </c>
      <c r="R42" s="365">
        <v>1</v>
      </c>
      <c r="S42" s="240">
        <v>84</v>
      </c>
      <c r="T42" s="240"/>
      <c r="U42" s="240">
        <v>84</v>
      </c>
      <c r="V42" s="365">
        <v>1</v>
      </c>
      <c r="W42" s="240">
        <v>52</v>
      </c>
      <c r="X42" s="240"/>
      <c r="Y42" s="240">
        <v>52</v>
      </c>
      <c r="Z42" s="365">
        <v>1</v>
      </c>
      <c r="AA42" s="240">
        <v>192</v>
      </c>
      <c r="AB42" s="240"/>
      <c r="AC42" s="240">
        <v>192</v>
      </c>
      <c r="AD42" s="365">
        <v>1</v>
      </c>
      <c r="AE42" s="240">
        <v>164</v>
      </c>
      <c r="AF42" s="240"/>
      <c r="AG42" s="240">
        <v>164</v>
      </c>
      <c r="AH42" s="365">
        <v>1</v>
      </c>
      <c r="AI42" s="240">
        <v>70</v>
      </c>
      <c r="AJ42" s="240"/>
      <c r="AK42" s="240">
        <v>70</v>
      </c>
      <c r="AL42" s="365">
        <v>1</v>
      </c>
      <c r="AM42" s="240">
        <v>118</v>
      </c>
      <c r="AN42" s="240"/>
      <c r="AO42" s="240">
        <v>118</v>
      </c>
      <c r="AP42" s="365">
        <v>1</v>
      </c>
      <c r="AQ42" s="59" t="s">
        <v>26</v>
      </c>
      <c r="AR42" s="59" t="s">
        <v>26</v>
      </c>
      <c r="AS42" s="59" t="s">
        <v>26</v>
      </c>
      <c r="AT42" s="59" t="s">
        <v>26</v>
      </c>
      <c r="AU42" s="59" t="s">
        <v>26</v>
      </c>
      <c r="AV42" s="59" t="s">
        <v>26</v>
      </c>
      <c r="AW42" s="59" t="s">
        <v>26</v>
      </c>
      <c r="AX42" s="59" t="s">
        <v>26</v>
      </c>
      <c r="AY42" s="150"/>
    </row>
    <row r="43" ht="71.25" spans="1:51">
      <c r="A43" s="89"/>
      <c r="B43" s="341">
        <v>19</v>
      </c>
      <c r="C43" s="150" t="s">
        <v>101</v>
      </c>
      <c r="D43" s="59" t="s">
        <v>102</v>
      </c>
      <c r="E43" s="150" t="s">
        <v>103</v>
      </c>
      <c r="F43" s="59" t="s">
        <v>56</v>
      </c>
      <c r="G43" s="59" t="s">
        <v>306</v>
      </c>
      <c r="H43" s="59" t="s">
        <v>42</v>
      </c>
      <c r="I43" s="100" t="s">
        <v>307</v>
      </c>
      <c r="J43" s="101" t="s">
        <v>285</v>
      </c>
      <c r="K43" s="101" t="s">
        <v>105</v>
      </c>
      <c r="L43" s="96" t="s">
        <v>26</v>
      </c>
      <c r="M43" s="96" t="s">
        <v>26</v>
      </c>
      <c r="N43" s="96" t="s">
        <v>26</v>
      </c>
      <c r="O43" s="59" t="s">
        <v>105</v>
      </c>
      <c r="P43" s="150" t="s">
        <v>308</v>
      </c>
      <c r="Q43" s="150" t="s">
        <v>309</v>
      </c>
      <c r="R43" s="150" t="s">
        <v>108</v>
      </c>
      <c r="S43" s="59" t="s">
        <v>105</v>
      </c>
      <c r="T43" s="150" t="s">
        <v>310</v>
      </c>
      <c r="U43" s="150" t="s">
        <v>311</v>
      </c>
      <c r="V43" s="150" t="s">
        <v>111</v>
      </c>
      <c r="W43" s="59" t="s">
        <v>105</v>
      </c>
      <c r="X43" s="59" t="s">
        <v>312</v>
      </c>
      <c r="Y43" s="150" t="s">
        <v>313</v>
      </c>
      <c r="Z43" s="150" t="s">
        <v>108</v>
      </c>
      <c r="AA43" s="59" t="s">
        <v>105</v>
      </c>
      <c r="AB43" s="27" t="s">
        <v>314</v>
      </c>
      <c r="AC43" s="27" t="s">
        <v>315</v>
      </c>
      <c r="AD43" s="258" t="s">
        <v>108</v>
      </c>
      <c r="AE43" s="59" t="s">
        <v>105</v>
      </c>
      <c r="AF43" s="59" t="s">
        <v>316</v>
      </c>
      <c r="AG43" s="59" t="s">
        <v>317</v>
      </c>
      <c r="AH43" s="258" t="s">
        <v>118</v>
      </c>
      <c r="AI43" s="59" t="s">
        <v>105</v>
      </c>
      <c r="AJ43" s="27" t="s">
        <v>318</v>
      </c>
      <c r="AK43" s="27" t="s">
        <v>319</v>
      </c>
      <c r="AL43" s="258" t="s">
        <v>320</v>
      </c>
      <c r="AM43" s="59" t="s">
        <v>105</v>
      </c>
      <c r="AN43" s="150" t="s">
        <v>321</v>
      </c>
      <c r="AO43" s="150" t="s">
        <v>322</v>
      </c>
      <c r="AP43" s="258" t="s">
        <v>108</v>
      </c>
      <c r="AQ43" s="59" t="s">
        <v>26</v>
      </c>
      <c r="AR43" s="59" t="s">
        <v>26</v>
      </c>
      <c r="AS43" s="59" t="s">
        <v>26</v>
      </c>
      <c r="AT43" s="59" t="s">
        <v>26</v>
      </c>
      <c r="AU43" s="59" t="s">
        <v>26</v>
      </c>
      <c r="AV43" s="59" t="s">
        <v>26</v>
      </c>
      <c r="AW43" s="59" t="s">
        <v>26</v>
      </c>
      <c r="AX43" s="59" t="s">
        <v>26</v>
      </c>
      <c r="AY43" s="150"/>
    </row>
    <row r="44" ht="71.25" spans="1:51">
      <c r="A44" s="89"/>
      <c r="B44" s="195"/>
      <c r="C44" s="89"/>
      <c r="D44" s="89"/>
      <c r="E44" s="150" t="s">
        <v>123</v>
      </c>
      <c r="F44" s="59" t="s">
        <v>56</v>
      </c>
      <c r="G44" s="150" t="s">
        <v>323</v>
      </c>
      <c r="H44" s="59" t="s">
        <v>42</v>
      </c>
      <c r="I44" s="11"/>
      <c r="J44" s="195"/>
      <c r="K44" s="96" t="s">
        <v>26</v>
      </c>
      <c r="L44" s="96" t="s">
        <v>26</v>
      </c>
      <c r="M44" s="96" t="s">
        <v>26</v>
      </c>
      <c r="N44" s="96" t="s">
        <v>26</v>
      </c>
      <c r="O44" s="93" t="s">
        <v>26</v>
      </c>
      <c r="P44" s="150" t="s">
        <v>308</v>
      </c>
      <c r="Q44" s="150" t="s">
        <v>309</v>
      </c>
      <c r="R44" s="150" t="s">
        <v>108</v>
      </c>
      <c r="S44" s="93" t="s">
        <v>26</v>
      </c>
      <c r="T44" s="150" t="s">
        <v>310</v>
      </c>
      <c r="U44" s="150" t="s">
        <v>311</v>
      </c>
      <c r="V44" s="150" t="s">
        <v>111</v>
      </c>
      <c r="W44" s="93" t="s">
        <v>26</v>
      </c>
      <c r="X44" s="59" t="s">
        <v>312</v>
      </c>
      <c r="Y44" s="150" t="s">
        <v>313</v>
      </c>
      <c r="Z44" s="59" t="s">
        <v>108</v>
      </c>
      <c r="AA44" s="93" t="s">
        <v>26</v>
      </c>
      <c r="AB44" s="27" t="s">
        <v>314</v>
      </c>
      <c r="AC44" s="27" t="s">
        <v>315</v>
      </c>
      <c r="AD44" s="258" t="s">
        <v>108</v>
      </c>
      <c r="AE44" s="93" t="s">
        <v>26</v>
      </c>
      <c r="AF44" s="59" t="s">
        <v>316</v>
      </c>
      <c r="AG44" s="59" t="s">
        <v>317</v>
      </c>
      <c r="AH44" s="258" t="s">
        <v>118</v>
      </c>
      <c r="AI44" s="93" t="s">
        <v>26</v>
      </c>
      <c r="AJ44" s="27" t="s">
        <v>318</v>
      </c>
      <c r="AK44" s="27" t="s">
        <v>319</v>
      </c>
      <c r="AL44" s="258" t="s">
        <v>320</v>
      </c>
      <c r="AM44" s="93" t="s">
        <v>26</v>
      </c>
      <c r="AN44" s="150" t="s">
        <v>321</v>
      </c>
      <c r="AO44" s="150" t="s">
        <v>322</v>
      </c>
      <c r="AP44" s="258" t="s">
        <v>108</v>
      </c>
      <c r="AQ44" s="93" t="s">
        <v>26</v>
      </c>
      <c r="AR44" s="93" t="s">
        <v>26</v>
      </c>
      <c r="AS44" s="93" t="s">
        <v>26</v>
      </c>
      <c r="AT44" s="93" t="s">
        <v>26</v>
      </c>
      <c r="AU44" s="93" t="s">
        <v>26</v>
      </c>
      <c r="AV44" s="93" t="s">
        <v>26</v>
      </c>
      <c r="AW44" s="93" t="s">
        <v>26</v>
      </c>
      <c r="AX44" s="93" t="s">
        <v>26</v>
      </c>
      <c r="AY44" s="150"/>
    </row>
    <row r="45" ht="14.25" spans="1:51">
      <c r="A45" s="89"/>
      <c r="B45" s="195"/>
      <c r="C45" s="89"/>
      <c r="D45" s="59" t="s">
        <v>125</v>
      </c>
      <c r="E45" s="150" t="s">
        <v>126</v>
      </c>
      <c r="F45" s="59" t="s">
        <v>56</v>
      </c>
      <c r="G45" s="70">
        <v>0.9</v>
      </c>
      <c r="H45" s="70">
        <v>1</v>
      </c>
      <c r="I45" s="11"/>
      <c r="J45" s="195"/>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150"/>
    </row>
    <row r="46" ht="28.5" spans="1:51">
      <c r="A46" s="89"/>
      <c r="B46" s="195"/>
      <c r="C46" s="89"/>
      <c r="D46" s="89"/>
      <c r="E46" s="150" t="s">
        <v>123</v>
      </c>
      <c r="F46" s="59" t="s">
        <v>56</v>
      </c>
      <c r="G46" s="59">
        <v>9561</v>
      </c>
      <c r="H46" s="70">
        <v>1</v>
      </c>
      <c r="I46" s="11"/>
      <c r="J46" s="195"/>
      <c r="K46" s="96" t="s">
        <v>26</v>
      </c>
      <c r="L46" s="96" t="s">
        <v>26</v>
      </c>
      <c r="M46" s="96" t="s">
        <v>26</v>
      </c>
      <c r="N46" s="96" t="s">
        <v>26</v>
      </c>
      <c r="O46" s="93" t="s">
        <v>26</v>
      </c>
      <c r="P46" s="150" t="s">
        <v>324</v>
      </c>
      <c r="Q46" s="59">
        <v>200</v>
      </c>
      <c r="R46" s="70">
        <v>1</v>
      </c>
      <c r="S46" s="93" t="s">
        <v>26</v>
      </c>
      <c r="T46" s="150" t="s">
        <v>325</v>
      </c>
      <c r="U46" s="59">
        <v>1348</v>
      </c>
      <c r="V46" s="70">
        <v>1</v>
      </c>
      <c r="W46" s="93" t="s">
        <v>26</v>
      </c>
      <c r="X46" s="59" t="s">
        <v>147</v>
      </c>
      <c r="Y46" s="59">
        <v>334</v>
      </c>
      <c r="Z46" s="70">
        <v>1</v>
      </c>
      <c r="AA46" s="93" t="s">
        <v>26</v>
      </c>
      <c r="AB46" s="59" t="s">
        <v>326</v>
      </c>
      <c r="AC46" s="59">
        <v>4032</v>
      </c>
      <c r="AD46" s="70">
        <v>1</v>
      </c>
      <c r="AE46" s="93" t="s">
        <v>26</v>
      </c>
      <c r="AF46" s="59" t="s">
        <v>327</v>
      </c>
      <c r="AG46" s="59">
        <v>2001</v>
      </c>
      <c r="AH46" s="70">
        <v>1</v>
      </c>
      <c r="AI46" s="93" t="s">
        <v>26</v>
      </c>
      <c r="AJ46" s="59" t="s">
        <v>328</v>
      </c>
      <c r="AK46" s="59">
        <v>663</v>
      </c>
      <c r="AL46" s="70">
        <v>1</v>
      </c>
      <c r="AM46" s="93" t="s">
        <v>26</v>
      </c>
      <c r="AN46" s="59" t="s">
        <v>329</v>
      </c>
      <c r="AO46" s="59">
        <v>983</v>
      </c>
      <c r="AP46" s="70">
        <v>1</v>
      </c>
      <c r="AQ46" s="93" t="s">
        <v>26</v>
      </c>
      <c r="AR46" s="93" t="s">
        <v>26</v>
      </c>
      <c r="AS46" s="93" t="s">
        <v>26</v>
      </c>
      <c r="AT46" s="93" t="s">
        <v>26</v>
      </c>
      <c r="AU46" s="93" t="s">
        <v>26</v>
      </c>
      <c r="AV46" s="93" t="s">
        <v>26</v>
      </c>
      <c r="AW46" s="93" t="s">
        <v>26</v>
      </c>
      <c r="AX46" s="93" t="s">
        <v>26</v>
      </c>
      <c r="AY46" s="150"/>
    </row>
    <row r="47" ht="14.25" spans="1:51">
      <c r="A47" s="89"/>
      <c r="B47" s="195"/>
      <c r="C47" s="89"/>
      <c r="D47" s="59" t="s">
        <v>135</v>
      </c>
      <c r="E47" s="150" t="s">
        <v>126</v>
      </c>
      <c r="F47" s="59" t="s">
        <v>56</v>
      </c>
      <c r="G47" s="70">
        <v>0.75</v>
      </c>
      <c r="H47" s="70">
        <v>1</v>
      </c>
      <c r="I47" s="11"/>
      <c r="J47" s="195"/>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150"/>
    </row>
    <row r="48" ht="28.5" spans="1:51">
      <c r="A48" s="89"/>
      <c r="B48" s="195"/>
      <c r="C48" s="89"/>
      <c r="D48" s="89"/>
      <c r="E48" s="150" t="s">
        <v>123</v>
      </c>
      <c r="F48" s="59" t="s">
        <v>56</v>
      </c>
      <c r="G48" s="59">
        <v>31067</v>
      </c>
      <c r="H48" s="70">
        <v>1</v>
      </c>
      <c r="I48" s="11"/>
      <c r="J48" s="195"/>
      <c r="K48" s="96" t="s">
        <v>26</v>
      </c>
      <c r="L48" s="96" t="s">
        <v>26</v>
      </c>
      <c r="M48" s="96" t="s">
        <v>26</v>
      </c>
      <c r="N48" s="96" t="s">
        <v>26</v>
      </c>
      <c r="O48" s="93" t="s">
        <v>26</v>
      </c>
      <c r="P48" s="150" t="s">
        <v>330</v>
      </c>
      <c r="Q48" s="59">
        <v>2803</v>
      </c>
      <c r="R48" s="70">
        <v>1</v>
      </c>
      <c r="S48" s="93" t="s">
        <v>26</v>
      </c>
      <c r="T48" s="59" t="s">
        <v>331</v>
      </c>
      <c r="U48" s="59">
        <v>4524</v>
      </c>
      <c r="V48" s="70">
        <v>1</v>
      </c>
      <c r="W48" s="93" t="s">
        <v>26</v>
      </c>
      <c r="X48" s="59" t="s">
        <v>332</v>
      </c>
      <c r="Y48" s="59">
        <v>2303</v>
      </c>
      <c r="Z48" s="70">
        <v>1</v>
      </c>
      <c r="AA48" s="93" t="s">
        <v>26</v>
      </c>
      <c r="AB48" s="59" t="s">
        <v>333</v>
      </c>
      <c r="AC48" s="59">
        <v>10032</v>
      </c>
      <c r="AD48" s="70">
        <v>1</v>
      </c>
      <c r="AE48" s="93" t="s">
        <v>26</v>
      </c>
      <c r="AF48" s="59" t="s">
        <v>334</v>
      </c>
      <c r="AG48" s="59">
        <v>5406</v>
      </c>
      <c r="AH48" s="70">
        <v>1</v>
      </c>
      <c r="AI48" s="93" t="s">
        <v>26</v>
      </c>
      <c r="AJ48" s="59" t="s">
        <v>335</v>
      </c>
      <c r="AK48" s="59">
        <v>2221</v>
      </c>
      <c r="AL48" s="70">
        <v>1</v>
      </c>
      <c r="AM48" s="93" t="s">
        <v>26</v>
      </c>
      <c r="AN48" s="59" t="s">
        <v>336</v>
      </c>
      <c r="AO48" s="59">
        <v>3778</v>
      </c>
      <c r="AP48" s="70">
        <v>1</v>
      </c>
      <c r="AQ48" s="93" t="s">
        <v>26</v>
      </c>
      <c r="AR48" s="93" t="s">
        <v>26</v>
      </c>
      <c r="AS48" s="93" t="s">
        <v>26</v>
      </c>
      <c r="AT48" s="93" t="s">
        <v>26</v>
      </c>
      <c r="AU48" s="93" t="s">
        <v>26</v>
      </c>
      <c r="AV48" s="93" t="s">
        <v>26</v>
      </c>
      <c r="AW48" s="93" t="s">
        <v>26</v>
      </c>
      <c r="AX48" s="93" t="s">
        <v>26</v>
      </c>
      <c r="AY48" s="150"/>
    </row>
    <row r="49" ht="14.25" spans="1:51">
      <c r="A49" s="89"/>
      <c r="B49" s="195"/>
      <c r="C49" s="89"/>
      <c r="D49" s="59" t="s">
        <v>144</v>
      </c>
      <c r="E49" s="150" t="s">
        <v>126</v>
      </c>
      <c r="F49" s="59" t="s">
        <v>56</v>
      </c>
      <c r="G49" s="70">
        <v>0.6</v>
      </c>
      <c r="H49" s="70">
        <v>1</v>
      </c>
      <c r="I49" s="11"/>
      <c r="J49" s="195"/>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150"/>
    </row>
    <row r="50" ht="28.5" spans="1:51">
      <c r="A50" s="89"/>
      <c r="B50" s="195"/>
      <c r="C50" s="89"/>
      <c r="D50" s="89"/>
      <c r="E50" s="150" t="s">
        <v>123</v>
      </c>
      <c r="F50" s="59" t="s">
        <v>56</v>
      </c>
      <c r="G50" s="59">
        <v>6253</v>
      </c>
      <c r="H50" s="70">
        <v>1</v>
      </c>
      <c r="I50" s="6"/>
      <c r="J50" s="195"/>
      <c r="K50" s="96" t="s">
        <v>26</v>
      </c>
      <c r="L50" s="96" t="s">
        <v>26</v>
      </c>
      <c r="M50" s="96" t="s">
        <v>26</v>
      </c>
      <c r="N50" s="96" t="s">
        <v>26</v>
      </c>
      <c r="O50" s="93" t="s">
        <v>26</v>
      </c>
      <c r="P50" s="59" t="s">
        <v>337</v>
      </c>
      <c r="Q50" s="59">
        <v>51</v>
      </c>
      <c r="R50" s="70">
        <v>1</v>
      </c>
      <c r="S50" s="93" t="s">
        <v>26</v>
      </c>
      <c r="T50" s="59" t="s">
        <v>338</v>
      </c>
      <c r="U50" s="59">
        <v>418</v>
      </c>
      <c r="V50" s="70">
        <v>1</v>
      </c>
      <c r="W50" s="93" t="s">
        <v>26</v>
      </c>
      <c r="X50" s="59">
        <v>0</v>
      </c>
      <c r="Y50" s="59">
        <v>434</v>
      </c>
      <c r="Z50" s="70">
        <v>1</v>
      </c>
      <c r="AA50" s="93" t="s">
        <v>26</v>
      </c>
      <c r="AB50" s="59" t="s">
        <v>339</v>
      </c>
      <c r="AC50" s="59">
        <v>2411</v>
      </c>
      <c r="AD50" s="70">
        <v>1</v>
      </c>
      <c r="AE50" s="93" t="s">
        <v>26</v>
      </c>
      <c r="AF50" s="59" t="s">
        <v>340</v>
      </c>
      <c r="AG50" s="59">
        <v>1311</v>
      </c>
      <c r="AH50" s="70">
        <v>1</v>
      </c>
      <c r="AI50" s="93" t="s">
        <v>26</v>
      </c>
      <c r="AJ50" s="59" t="s">
        <v>151</v>
      </c>
      <c r="AK50" s="59">
        <v>144</v>
      </c>
      <c r="AL50" s="70">
        <v>1</v>
      </c>
      <c r="AM50" s="93" t="s">
        <v>26</v>
      </c>
      <c r="AN50" s="59" t="s">
        <v>341</v>
      </c>
      <c r="AO50" s="59">
        <v>1484</v>
      </c>
      <c r="AP50" s="70">
        <v>1</v>
      </c>
      <c r="AQ50" s="93" t="s">
        <v>26</v>
      </c>
      <c r="AR50" s="93" t="s">
        <v>26</v>
      </c>
      <c r="AS50" s="93" t="s">
        <v>26</v>
      </c>
      <c r="AT50" s="93" t="s">
        <v>26</v>
      </c>
      <c r="AU50" s="93" t="s">
        <v>26</v>
      </c>
      <c r="AV50" s="93" t="s">
        <v>26</v>
      </c>
      <c r="AW50" s="93" t="s">
        <v>26</v>
      </c>
      <c r="AX50" s="93" t="s">
        <v>26</v>
      </c>
      <c r="AY50" s="150"/>
    </row>
    <row r="51" ht="14.25" spans="1:51">
      <c r="A51" s="89"/>
      <c r="B51" s="341">
        <v>20</v>
      </c>
      <c r="C51" s="150" t="s">
        <v>152</v>
      </c>
      <c r="D51" s="59" t="s">
        <v>153</v>
      </c>
      <c r="E51" s="342" t="s">
        <v>154</v>
      </c>
      <c r="F51" s="59" t="s">
        <v>40</v>
      </c>
      <c r="G51" s="240">
        <v>1300</v>
      </c>
      <c r="H51" s="240" t="s">
        <v>26</v>
      </c>
      <c r="I51" s="150" t="s">
        <v>342</v>
      </c>
      <c r="J51" s="175" t="s">
        <v>343</v>
      </c>
      <c r="K51" s="101">
        <v>1300</v>
      </c>
      <c r="L51" s="240"/>
      <c r="M51" s="108" t="s">
        <v>26</v>
      </c>
      <c r="N51" s="108" t="s">
        <v>26</v>
      </c>
      <c r="O51" s="240">
        <v>1300</v>
      </c>
      <c r="P51" s="240"/>
      <c r="Q51" s="108" t="s">
        <v>26</v>
      </c>
      <c r="R51" s="108" t="s">
        <v>26</v>
      </c>
      <c r="S51" s="240">
        <v>1300</v>
      </c>
      <c r="T51" s="378"/>
      <c r="U51" s="108" t="s">
        <v>26</v>
      </c>
      <c r="V51" s="108" t="s">
        <v>26</v>
      </c>
      <c r="W51" s="240">
        <v>1300</v>
      </c>
      <c r="X51" s="378"/>
      <c r="Y51" s="108" t="s">
        <v>26</v>
      </c>
      <c r="Z51" s="108" t="s">
        <v>26</v>
      </c>
      <c r="AA51" s="240">
        <v>1300</v>
      </c>
      <c r="AB51" s="378"/>
      <c r="AC51" s="108" t="s">
        <v>26</v>
      </c>
      <c r="AD51" s="108" t="s">
        <v>26</v>
      </c>
      <c r="AE51" s="240">
        <v>1300</v>
      </c>
      <c r="AF51" s="378"/>
      <c r="AG51" s="108" t="s">
        <v>26</v>
      </c>
      <c r="AH51" s="108" t="s">
        <v>26</v>
      </c>
      <c r="AI51" s="240">
        <v>1300</v>
      </c>
      <c r="AJ51" s="378"/>
      <c r="AK51" s="108" t="s">
        <v>26</v>
      </c>
      <c r="AL51" s="108" t="s">
        <v>26</v>
      </c>
      <c r="AM51" s="240">
        <v>1300</v>
      </c>
      <c r="AN51" s="378"/>
      <c r="AO51" s="108" t="s">
        <v>26</v>
      </c>
      <c r="AP51" s="108" t="s">
        <v>26</v>
      </c>
      <c r="AQ51" s="93" t="s">
        <v>26</v>
      </c>
      <c r="AR51" s="93" t="s">
        <v>26</v>
      </c>
      <c r="AS51" s="93" t="s">
        <v>26</v>
      </c>
      <c r="AT51" s="93" t="s">
        <v>26</v>
      </c>
      <c r="AU51" s="93" t="s">
        <v>26</v>
      </c>
      <c r="AV51" s="93" t="s">
        <v>26</v>
      </c>
      <c r="AW51" s="93" t="s">
        <v>26</v>
      </c>
      <c r="AX51" s="93" t="s">
        <v>26</v>
      </c>
      <c r="AY51" s="150"/>
    </row>
    <row r="52" ht="14.25" spans="1:51">
      <c r="A52" s="89"/>
      <c r="B52" s="195"/>
      <c r="C52" s="89"/>
      <c r="D52" s="89"/>
      <c r="E52" s="150" t="s">
        <v>155</v>
      </c>
      <c r="F52" s="59" t="s">
        <v>40</v>
      </c>
      <c r="G52" s="240">
        <v>37</v>
      </c>
      <c r="H52" s="108" t="s">
        <v>41</v>
      </c>
      <c r="I52" s="89"/>
      <c r="J52" s="195"/>
      <c r="K52" s="96" t="s">
        <v>26</v>
      </c>
      <c r="L52" s="93" t="s">
        <v>26</v>
      </c>
      <c r="M52" s="93" t="s">
        <v>26</v>
      </c>
      <c r="N52" s="93" t="s">
        <v>26</v>
      </c>
      <c r="O52" s="240"/>
      <c r="P52" s="240">
        <v>5</v>
      </c>
      <c r="Q52" s="240">
        <v>5</v>
      </c>
      <c r="R52" s="108" t="s">
        <v>41</v>
      </c>
      <c r="S52" s="240"/>
      <c r="T52" s="240">
        <v>6</v>
      </c>
      <c r="U52" s="240">
        <v>6</v>
      </c>
      <c r="V52" s="108" t="s">
        <v>41</v>
      </c>
      <c r="W52" s="240"/>
      <c r="X52" s="240">
        <v>4</v>
      </c>
      <c r="Y52" s="240">
        <v>4</v>
      </c>
      <c r="Z52" s="108" t="s">
        <v>41</v>
      </c>
      <c r="AA52" s="240"/>
      <c r="AB52" s="240">
        <v>18</v>
      </c>
      <c r="AC52" s="240">
        <v>18</v>
      </c>
      <c r="AD52" s="108" t="s">
        <v>41</v>
      </c>
      <c r="AE52" s="240"/>
      <c r="AF52" s="240">
        <v>3</v>
      </c>
      <c r="AG52" s="240">
        <v>3</v>
      </c>
      <c r="AH52" s="108" t="s">
        <v>41</v>
      </c>
      <c r="AI52" s="240"/>
      <c r="AJ52" s="240">
        <v>0</v>
      </c>
      <c r="AK52" s="240">
        <v>0</v>
      </c>
      <c r="AL52" s="108" t="s">
        <v>41</v>
      </c>
      <c r="AM52" s="240"/>
      <c r="AN52" s="240">
        <v>1</v>
      </c>
      <c r="AO52" s="240">
        <v>1</v>
      </c>
      <c r="AP52" s="108" t="s">
        <v>41</v>
      </c>
      <c r="AQ52" s="93" t="s">
        <v>26</v>
      </c>
      <c r="AR52" s="93" t="s">
        <v>26</v>
      </c>
      <c r="AS52" s="93" t="s">
        <v>26</v>
      </c>
      <c r="AT52" s="93" t="s">
        <v>26</v>
      </c>
      <c r="AU52" s="93" t="s">
        <v>26</v>
      </c>
      <c r="AV52" s="93" t="s">
        <v>26</v>
      </c>
      <c r="AW52" s="93" t="s">
        <v>26</v>
      </c>
      <c r="AX52" s="93" t="s">
        <v>26</v>
      </c>
      <c r="AY52" s="150"/>
    </row>
    <row r="53" ht="28.5" spans="1:51">
      <c r="A53" s="89"/>
      <c r="B53" s="195"/>
      <c r="C53" s="89"/>
      <c r="D53" s="89"/>
      <c r="E53" s="150" t="s">
        <v>156</v>
      </c>
      <c r="F53" s="59" t="s">
        <v>40</v>
      </c>
      <c r="G53" s="240">
        <v>347</v>
      </c>
      <c r="H53" s="108" t="s">
        <v>41</v>
      </c>
      <c r="I53" s="89"/>
      <c r="J53" s="195"/>
      <c r="K53" s="96" t="s">
        <v>26</v>
      </c>
      <c r="L53" s="93" t="s">
        <v>26</v>
      </c>
      <c r="M53" s="93" t="s">
        <v>26</v>
      </c>
      <c r="N53" s="93" t="s">
        <v>26</v>
      </c>
      <c r="O53" s="240"/>
      <c r="P53" s="240">
        <v>28</v>
      </c>
      <c r="Q53" s="240">
        <v>28</v>
      </c>
      <c r="R53" s="108" t="s">
        <v>41</v>
      </c>
      <c r="S53" s="240"/>
      <c r="T53" s="240">
        <v>35</v>
      </c>
      <c r="U53" s="240">
        <v>35</v>
      </c>
      <c r="V53" s="108" t="s">
        <v>41</v>
      </c>
      <c r="W53" s="240"/>
      <c r="X53" s="240">
        <v>22</v>
      </c>
      <c r="Y53" s="240">
        <v>22</v>
      </c>
      <c r="Z53" s="108" t="s">
        <v>41</v>
      </c>
      <c r="AA53" s="240"/>
      <c r="AB53" s="240">
        <v>86</v>
      </c>
      <c r="AC53" s="240">
        <v>86</v>
      </c>
      <c r="AD53" s="108" t="s">
        <v>41</v>
      </c>
      <c r="AE53" s="240"/>
      <c r="AF53" s="240">
        <v>84</v>
      </c>
      <c r="AG53" s="240">
        <v>84</v>
      </c>
      <c r="AH53" s="108" t="s">
        <v>41</v>
      </c>
      <c r="AI53" s="240"/>
      <c r="AJ53" s="240">
        <v>15</v>
      </c>
      <c r="AK53" s="240">
        <v>15</v>
      </c>
      <c r="AL53" s="108" t="s">
        <v>41</v>
      </c>
      <c r="AM53" s="240"/>
      <c r="AN53" s="240">
        <v>77</v>
      </c>
      <c r="AO53" s="240">
        <v>77</v>
      </c>
      <c r="AP53" s="108" t="s">
        <v>41</v>
      </c>
      <c r="AQ53" s="93" t="s">
        <v>26</v>
      </c>
      <c r="AR53" s="93" t="s">
        <v>26</v>
      </c>
      <c r="AS53" s="93" t="s">
        <v>26</v>
      </c>
      <c r="AT53" s="93" t="s">
        <v>26</v>
      </c>
      <c r="AU53" s="93" t="s">
        <v>26</v>
      </c>
      <c r="AV53" s="93" t="s">
        <v>26</v>
      </c>
      <c r="AW53" s="93" t="s">
        <v>26</v>
      </c>
      <c r="AX53" s="93" t="s">
        <v>26</v>
      </c>
      <c r="AY53" s="150"/>
    </row>
    <row r="54" ht="14.25" spans="1:51">
      <c r="A54" s="89"/>
      <c r="B54" s="195"/>
      <c r="C54" s="89"/>
      <c r="D54" s="59" t="s">
        <v>157</v>
      </c>
      <c r="E54" s="342" t="s">
        <v>154</v>
      </c>
      <c r="F54" s="59" t="s">
        <v>40</v>
      </c>
      <c r="G54" s="240">
        <v>1966</v>
      </c>
      <c r="H54" s="108" t="s">
        <v>26</v>
      </c>
      <c r="I54" s="89"/>
      <c r="J54" s="195"/>
      <c r="K54" s="101">
        <v>1966</v>
      </c>
      <c r="L54" s="240"/>
      <c r="M54" s="108" t="s">
        <v>26</v>
      </c>
      <c r="N54" s="108" t="s">
        <v>26</v>
      </c>
      <c r="O54" s="240">
        <v>1966</v>
      </c>
      <c r="P54" s="240"/>
      <c r="Q54" s="240" t="s">
        <v>26</v>
      </c>
      <c r="R54" s="108" t="s">
        <v>26</v>
      </c>
      <c r="S54" s="108" t="s">
        <v>26</v>
      </c>
      <c r="T54" s="108" t="s">
        <v>26</v>
      </c>
      <c r="U54" s="108" t="s">
        <v>26</v>
      </c>
      <c r="V54" s="108" t="s">
        <v>26</v>
      </c>
      <c r="W54" s="108" t="s">
        <v>26</v>
      </c>
      <c r="X54" s="108" t="s">
        <v>26</v>
      </c>
      <c r="Y54" s="108" t="s">
        <v>26</v>
      </c>
      <c r="Z54" s="108" t="s">
        <v>26</v>
      </c>
      <c r="AA54" s="108" t="s">
        <v>26</v>
      </c>
      <c r="AB54" s="108" t="s">
        <v>26</v>
      </c>
      <c r="AC54" s="108" t="s">
        <v>26</v>
      </c>
      <c r="AD54" s="108" t="s">
        <v>26</v>
      </c>
      <c r="AE54" s="108" t="s">
        <v>26</v>
      </c>
      <c r="AF54" s="108" t="s">
        <v>26</v>
      </c>
      <c r="AG54" s="108" t="s">
        <v>26</v>
      </c>
      <c r="AH54" s="108" t="s">
        <v>26</v>
      </c>
      <c r="AI54" s="108" t="s">
        <v>26</v>
      </c>
      <c r="AJ54" s="108" t="s">
        <v>26</v>
      </c>
      <c r="AK54" s="108" t="s">
        <v>26</v>
      </c>
      <c r="AL54" s="108" t="s">
        <v>26</v>
      </c>
      <c r="AM54" s="108" t="s">
        <v>26</v>
      </c>
      <c r="AN54" s="108" t="s">
        <v>26</v>
      </c>
      <c r="AO54" s="108" t="s">
        <v>26</v>
      </c>
      <c r="AP54" s="108" t="s">
        <v>26</v>
      </c>
      <c r="AQ54" s="93" t="s">
        <v>26</v>
      </c>
      <c r="AR54" s="93" t="s">
        <v>26</v>
      </c>
      <c r="AS54" s="93" t="s">
        <v>26</v>
      </c>
      <c r="AT54" s="93" t="s">
        <v>26</v>
      </c>
      <c r="AU54" s="93" t="s">
        <v>26</v>
      </c>
      <c r="AV54" s="93" t="s">
        <v>26</v>
      </c>
      <c r="AW54" s="93" t="s">
        <v>26</v>
      </c>
      <c r="AX54" s="93" t="s">
        <v>26</v>
      </c>
      <c r="AY54" s="150"/>
    </row>
    <row r="55" ht="14.25" spans="1:51">
      <c r="A55" s="89"/>
      <c r="B55" s="195"/>
      <c r="C55" s="89"/>
      <c r="D55" s="89"/>
      <c r="E55" s="150" t="s">
        <v>155</v>
      </c>
      <c r="F55" s="59" t="s">
        <v>40</v>
      </c>
      <c r="G55" s="240">
        <v>15</v>
      </c>
      <c r="H55" s="108" t="s">
        <v>41</v>
      </c>
      <c r="I55" s="89"/>
      <c r="J55" s="195"/>
      <c r="K55" s="96" t="s">
        <v>26</v>
      </c>
      <c r="L55" s="93" t="s">
        <v>26</v>
      </c>
      <c r="M55" s="93" t="s">
        <v>26</v>
      </c>
      <c r="N55" s="93" t="s">
        <v>26</v>
      </c>
      <c r="O55" s="240"/>
      <c r="P55" s="240">
        <v>15</v>
      </c>
      <c r="Q55" s="240">
        <v>15</v>
      </c>
      <c r="R55" s="108" t="s">
        <v>41</v>
      </c>
      <c r="S55" s="108" t="s">
        <v>26</v>
      </c>
      <c r="T55" s="108" t="s">
        <v>26</v>
      </c>
      <c r="U55" s="108" t="s">
        <v>26</v>
      </c>
      <c r="V55" s="108" t="s">
        <v>26</v>
      </c>
      <c r="W55" s="108" t="s">
        <v>26</v>
      </c>
      <c r="X55" s="108" t="s">
        <v>26</v>
      </c>
      <c r="Y55" s="108" t="s">
        <v>26</v>
      </c>
      <c r="Z55" s="108" t="s">
        <v>26</v>
      </c>
      <c r="AA55" s="108" t="s">
        <v>26</v>
      </c>
      <c r="AB55" s="108" t="s">
        <v>26</v>
      </c>
      <c r="AC55" s="108" t="s">
        <v>26</v>
      </c>
      <c r="AD55" s="108" t="s">
        <v>26</v>
      </c>
      <c r="AE55" s="108" t="s">
        <v>26</v>
      </c>
      <c r="AF55" s="108" t="s">
        <v>26</v>
      </c>
      <c r="AG55" s="108" t="s">
        <v>26</v>
      </c>
      <c r="AH55" s="108" t="s">
        <v>26</v>
      </c>
      <c r="AI55" s="108" t="s">
        <v>26</v>
      </c>
      <c r="AJ55" s="108" t="s">
        <v>26</v>
      </c>
      <c r="AK55" s="108" t="s">
        <v>26</v>
      </c>
      <c r="AL55" s="108" t="s">
        <v>26</v>
      </c>
      <c r="AM55" s="108" t="s">
        <v>26</v>
      </c>
      <c r="AN55" s="108" t="s">
        <v>26</v>
      </c>
      <c r="AO55" s="108" t="s">
        <v>26</v>
      </c>
      <c r="AP55" s="108" t="s">
        <v>26</v>
      </c>
      <c r="AQ55" s="93" t="s">
        <v>26</v>
      </c>
      <c r="AR55" s="93" t="s">
        <v>26</v>
      </c>
      <c r="AS55" s="93" t="s">
        <v>26</v>
      </c>
      <c r="AT55" s="93" t="s">
        <v>26</v>
      </c>
      <c r="AU55" s="93" t="s">
        <v>26</v>
      </c>
      <c r="AV55" s="93" t="s">
        <v>26</v>
      </c>
      <c r="AW55" s="93" t="s">
        <v>26</v>
      </c>
      <c r="AX55" s="93" t="s">
        <v>26</v>
      </c>
      <c r="AY55" s="150"/>
    </row>
    <row r="56" ht="28.5" spans="1:51">
      <c r="A56" s="89"/>
      <c r="B56" s="195"/>
      <c r="C56" s="89"/>
      <c r="D56" s="89"/>
      <c r="E56" s="150" t="s">
        <v>156</v>
      </c>
      <c r="F56" s="59" t="s">
        <v>40</v>
      </c>
      <c r="G56" s="240">
        <v>1</v>
      </c>
      <c r="H56" s="108" t="s">
        <v>41</v>
      </c>
      <c r="I56" s="89"/>
      <c r="J56" s="195"/>
      <c r="K56" s="96" t="s">
        <v>26</v>
      </c>
      <c r="L56" s="93" t="s">
        <v>26</v>
      </c>
      <c r="M56" s="93" t="s">
        <v>26</v>
      </c>
      <c r="N56" s="93" t="s">
        <v>26</v>
      </c>
      <c r="O56" s="108" t="s">
        <v>26</v>
      </c>
      <c r="P56" s="240">
        <v>1</v>
      </c>
      <c r="Q56" s="240">
        <v>1</v>
      </c>
      <c r="R56" s="108" t="s">
        <v>41</v>
      </c>
      <c r="S56" s="108" t="s">
        <v>26</v>
      </c>
      <c r="T56" s="108" t="s">
        <v>26</v>
      </c>
      <c r="U56" s="108" t="s">
        <v>26</v>
      </c>
      <c r="V56" s="108" t="s">
        <v>26</v>
      </c>
      <c r="W56" s="108" t="s">
        <v>26</v>
      </c>
      <c r="X56" s="108" t="s">
        <v>26</v>
      </c>
      <c r="Y56" s="108" t="s">
        <v>26</v>
      </c>
      <c r="Z56" s="108" t="s">
        <v>26</v>
      </c>
      <c r="AA56" s="108" t="s">
        <v>26</v>
      </c>
      <c r="AB56" s="108" t="s">
        <v>26</v>
      </c>
      <c r="AC56" s="108" t="s">
        <v>26</v>
      </c>
      <c r="AD56" s="108" t="s">
        <v>26</v>
      </c>
      <c r="AE56" s="108" t="s">
        <v>26</v>
      </c>
      <c r="AF56" s="108" t="s">
        <v>26</v>
      </c>
      <c r="AG56" s="108" t="s">
        <v>26</v>
      </c>
      <c r="AH56" s="108" t="s">
        <v>26</v>
      </c>
      <c r="AI56" s="108" t="s">
        <v>26</v>
      </c>
      <c r="AJ56" s="108" t="s">
        <v>26</v>
      </c>
      <c r="AK56" s="108" t="s">
        <v>26</v>
      </c>
      <c r="AL56" s="108" t="s">
        <v>26</v>
      </c>
      <c r="AM56" s="108" t="s">
        <v>26</v>
      </c>
      <c r="AN56" s="108" t="s">
        <v>26</v>
      </c>
      <c r="AO56" s="108" t="s">
        <v>26</v>
      </c>
      <c r="AP56" s="108" t="s">
        <v>26</v>
      </c>
      <c r="AQ56" s="93" t="s">
        <v>26</v>
      </c>
      <c r="AR56" s="93" t="s">
        <v>26</v>
      </c>
      <c r="AS56" s="93" t="s">
        <v>26</v>
      </c>
      <c r="AT56" s="93" t="s">
        <v>26</v>
      </c>
      <c r="AU56" s="93" t="s">
        <v>26</v>
      </c>
      <c r="AV56" s="93" t="s">
        <v>26</v>
      </c>
      <c r="AW56" s="93" t="s">
        <v>26</v>
      </c>
      <c r="AX56" s="93" t="s">
        <v>26</v>
      </c>
      <c r="AY56" s="150"/>
    </row>
    <row r="57" ht="14.25" spans="1:51">
      <c r="A57" s="240" t="s">
        <v>158</v>
      </c>
      <c r="B57" s="341">
        <v>21</v>
      </c>
      <c r="C57" s="59" t="s">
        <v>159</v>
      </c>
      <c r="D57" s="150" t="s">
        <v>160</v>
      </c>
      <c r="E57" s="89"/>
      <c r="F57" s="59" t="s">
        <v>161</v>
      </c>
      <c r="G57" s="26">
        <v>380</v>
      </c>
      <c r="H57" s="243">
        <v>3.8</v>
      </c>
      <c r="I57" s="59"/>
      <c r="J57" s="96"/>
      <c r="K57" s="96" t="s">
        <v>26</v>
      </c>
      <c r="L57" s="93" t="s">
        <v>26</v>
      </c>
      <c r="M57" s="93" t="s">
        <v>26</v>
      </c>
      <c r="N57" s="93" t="s">
        <v>26</v>
      </c>
      <c r="O57" s="93">
        <v>20</v>
      </c>
      <c r="P57" s="107">
        <v>150</v>
      </c>
      <c r="Q57" s="107">
        <v>150</v>
      </c>
      <c r="R57" s="209">
        <v>7.5</v>
      </c>
      <c r="S57" s="93">
        <v>10</v>
      </c>
      <c r="T57" s="107">
        <v>0</v>
      </c>
      <c r="U57" s="107">
        <v>10</v>
      </c>
      <c r="V57" s="209">
        <v>1</v>
      </c>
      <c r="W57" s="93">
        <v>10</v>
      </c>
      <c r="X57" s="107">
        <v>0</v>
      </c>
      <c r="Y57" s="107">
        <v>10</v>
      </c>
      <c r="Z57" s="209">
        <v>1</v>
      </c>
      <c r="AA57" s="93">
        <v>20</v>
      </c>
      <c r="AB57" s="93">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26</v>
      </c>
      <c r="AR57" s="93" t="s">
        <v>26</v>
      </c>
      <c r="AS57" s="93" t="s">
        <v>26</v>
      </c>
      <c r="AT57" s="93" t="s">
        <v>26</v>
      </c>
      <c r="AU57" s="93" t="s">
        <v>26</v>
      </c>
      <c r="AV57" s="93" t="s">
        <v>26</v>
      </c>
      <c r="AW57" s="93" t="s">
        <v>26</v>
      </c>
      <c r="AX57" s="93" t="s">
        <v>26</v>
      </c>
      <c r="AY57" s="150"/>
    </row>
    <row r="58" ht="14.25" spans="1:51">
      <c r="A58" s="89"/>
      <c r="B58" s="195"/>
      <c r="C58" s="89"/>
      <c r="D58" s="150" t="s">
        <v>162</v>
      </c>
      <c r="E58" s="89"/>
      <c r="F58" s="59" t="s">
        <v>161</v>
      </c>
      <c r="G58" s="26">
        <v>2</v>
      </c>
      <c r="H58" s="243">
        <v>1</v>
      </c>
      <c r="I58" s="89"/>
      <c r="J58" s="195"/>
      <c r="K58" s="96" t="s">
        <v>26</v>
      </c>
      <c r="L58" s="93" t="s">
        <v>26</v>
      </c>
      <c r="M58" s="93" t="s">
        <v>26</v>
      </c>
      <c r="N58" s="93" t="s">
        <v>26</v>
      </c>
      <c r="O58" s="93">
        <v>1</v>
      </c>
      <c r="P58" s="107">
        <v>0</v>
      </c>
      <c r="Q58" s="107">
        <v>1</v>
      </c>
      <c r="R58" s="209">
        <v>1</v>
      </c>
      <c r="S58" s="93" t="s">
        <v>26</v>
      </c>
      <c r="T58" s="107" t="s">
        <v>26</v>
      </c>
      <c r="U58" s="107" t="s">
        <v>26</v>
      </c>
      <c r="V58" s="107" t="s">
        <v>26</v>
      </c>
      <c r="W58" s="93">
        <v>1</v>
      </c>
      <c r="X58" s="107">
        <v>0</v>
      </c>
      <c r="Y58" s="107">
        <v>1</v>
      </c>
      <c r="Z58" s="209">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150"/>
    </row>
    <row r="59" ht="14.25" spans="1:51">
      <c r="A59" s="89"/>
      <c r="B59" s="195"/>
      <c r="C59" s="89"/>
      <c r="D59" s="150" t="s">
        <v>163</v>
      </c>
      <c r="E59" s="89"/>
      <c r="F59" s="59" t="s">
        <v>161</v>
      </c>
      <c r="G59" s="26">
        <v>2</v>
      </c>
      <c r="H59" s="243">
        <v>1</v>
      </c>
      <c r="I59" s="89"/>
      <c r="J59" s="195"/>
      <c r="K59" s="96" t="s">
        <v>26</v>
      </c>
      <c r="L59" s="93" t="s">
        <v>26</v>
      </c>
      <c r="M59" s="93" t="s">
        <v>26</v>
      </c>
      <c r="N59" s="93" t="s">
        <v>26</v>
      </c>
      <c r="O59" s="93" t="s">
        <v>26</v>
      </c>
      <c r="P59" s="107" t="s">
        <v>26</v>
      </c>
      <c r="Q59" s="107" t="s">
        <v>26</v>
      </c>
      <c r="R59" s="93" t="s">
        <v>26</v>
      </c>
      <c r="S59" s="93">
        <v>1</v>
      </c>
      <c r="T59" s="107">
        <v>0</v>
      </c>
      <c r="U59" s="107">
        <v>1</v>
      </c>
      <c r="V59" s="209">
        <v>1</v>
      </c>
      <c r="W59" s="93" t="s">
        <v>26</v>
      </c>
      <c r="X59" s="107" t="s">
        <v>26</v>
      </c>
      <c r="Y59" s="107" t="s">
        <v>26</v>
      </c>
      <c r="Z59" s="107" t="s">
        <v>26</v>
      </c>
      <c r="AA59" s="93" t="s">
        <v>26</v>
      </c>
      <c r="AB59" s="93" t="s">
        <v>26</v>
      </c>
      <c r="AC59" s="93" t="s">
        <v>26</v>
      </c>
      <c r="AD59" s="93" t="s">
        <v>26</v>
      </c>
      <c r="AE59" s="93">
        <v>1</v>
      </c>
      <c r="AF59" s="93">
        <v>0</v>
      </c>
      <c r="AG59" s="93">
        <v>1</v>
      </c>
      <c r="AH59" s="117">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150"/>
    </row>
    <row r="60" ht="14.25" spans="1:51">
      <c r="A60" s="89"/>
      <c r="B60" s="195"/>
      <c r="C60" s="89"/>
      <c r="D60" s="150" t="s">
        <v>164</v>
      </c>
      <c r="E60" s="89"/>
      <c r="F60" s="59" t="s">
        <v>161</v>
      </c>
      <c r="G60" s="26" t="s">
        <v>26</v>
      </c>
      <c r="H60" s="26" t="s">
        <v>26</v>
      </c>
      <c r="I60" s="8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50"/>
    </row>
    <row r="61" ht="14.25" spans="1:51">
      <c r="A61" s="89"/>
      <c r="B61" s="195"/>
      <c r="C61" s="89"/>
      <c r="D61" s="150" t="s">
        <v>166</v>
      </c>
      <c r="E61" s="89"/>
      <c r="F61" s="368" t="s">
        <v>167</v>
      </c>
      <c r="G61" s="59">
        <v>1440</v>
      </c>
      <c r="H61" s="69">
        <v>1.92</v>
      </c>
      <c r="I61" s="59" t="s">
        <v>344</v>
      </c>
      <c r="J61" s="101" t="s">
        <v>345</v>
      </c>
      <c r="K61" s="93" t="s">
        <v>26</v>
      </c>
      <c r="L61" s="93" t="s">
        <v>26</v>
      </c>
      <c r="M61" s="93" t="s">
        <v>26</v>
      </c>
      <c r="N61" s="93" t="s">
        <v>26</v>
      </c>
      <c r="O61" s="93" t="s">
        <v>26</v>
      </c>
      <c r="P61" s="93"/>
      <c r="Q61" s="93">
        <v>330</v>
      </c>
      <c r="R61" s="93" t="s">
        <v>26</v>
      </c>
      <c r="S61" s="93">
        <v>30</v>
      </c>
      <c r="T61" s="93">
        <v>0</v>
      </c>
      <c r="U61" s="93">
        <v>30</v>
      </c>
      <c r="V61" s="117">
        <v>1</v>
      </c>
      <c r="W61" s="117"/>
      <c r="X61" s="93"/>
      <c r="Y61" s="93"/>
      <c r="Z61" s="93"/>
      <c r="AA61" s="93">
        <v>270</v>
      </c>
      <c r="AB61" s="93">
        <v>0</v>
      </c>
      <c r="AC61" s="93">
        <v>270</v>
      </c>
      <c r="AD61" s="117">
        <v>1</v>
      </c>
      <c r="AE61" s="93">
        <v>270</v>
      </c>
      <c r="AF61" s="93">
        <v>0</v>
      </c>
      <c r="AG61" s="93">
        <v>270</v>
      </c>
      <c r="AH61" s="117">
        <v>1</v>
      </c>
      <c r="AI61" s="93" t="s">
        <v>26</v>
      </c>
      <c r="AJ61" s="93" t="s">
        <v>26</v>
      </c>
      <c r="AK61" s="93" t="s">
        <v>26</v>
      </c>
      <c r="AL61" s="93" t="s">
        <v>26</v>
      </c>
      <c r="AM61" s="93">
        <v>180</v>
      </c>
      <c r="AN61" s="70">
        <v>0</v>
      </c>
      <c r="AO61" s="93">
        <v>180</v>
      </c>
      <c r="AP61" s="117">
        <v>1</v>
      </c>
      <c r="AQ61" s="93" t="s">
        <v>26</v>
      </c>
      <c r="AR61" s="93" t="s">
        <v>26</v>
      </c>
      <c r="AS61" s="93" t="s">
        <v>26</v>
      </c>
      <c r="AT61" s="93" t="s">
        <v>26</v>
      </c>
      <c r="AU61" s="93" t="s">
        <v>26</v>
      </c>
      <c r="AV61" s="93">
        <v>360</v>
      </c>
      <c r="AW61" s="93">
        <v>360</v>
      </c>
      <c r="AX61" s="117">
        <v>1</v>
      </c>
      <c r="AY61" s="150"/>
    </row>
    <row r="62" ht="14.25" spans="1:51">
      <c r="A62" s="89"/>
      <c r="B62" s="195"/>
      <c r="C62" s="89"/>
      <c r="D62" s="150" t="s">
        <v>168</v>
      </c>
      <c r="E62" s="89"/>
      <c r="F62" s="368" t="s">
        <v>167</v>
      </c>
      <c r="G62" s="59">
        <v>7</v>
      </c>
      <c r="H62" s="69">
        <v>1.75</v>
      </c>
      <c r="I62" s="89"/>
      <c r="J62" s="195"/>
      <c r="K62" s="93" t="s">
        <v>26</v>
      </c>
      <c r="L62" s="93" t="s">
        <v>26</v>
      </c>
      <c r="M62" s="93" t="s">
        <v>26</v>
      </c>
      <c r="N62" s="93" t="s">
        <v>26</v>
      </c>
      <c r="O62" s="93" t="s">
        <v>26</v>
      </c>
      <c r="P62" s="93"/>
      <c r="Q62" s="93">
        <v>2</v>
      </c>
      <c r="R62" s="93" t="s">
        <v>26</v>
      </c>
      <c r="S62" s="93">
        <v>1</v>
      </c>
      <c r="T62" s="93">
        <v>0</v>
      </c>
      <c r="U62" s="93">
        <v>1</v>
      </c>
      <c r="V62" s="117">
        <v>1</v>
      </c>
      <c r="W62" s="117"/>
      <c r="X62" s="93"/>
      <c r="Y62" s="93"/>
      <c r="Z62" s="93"/>
      <c r="AA62" s="93">
        <v>1</v>
      </c>
      <c r="AB62" s="93">
        <v>0</v>
      </c>
      <c r="AC62" s="93">
        <v>1</v>
      </c>
      <c r="AD62" s="117">
        <v>1</v>
      </c>
      <c r="AE62" s="93">
        <v>1</v>
      </c>
      <c r="AF62" s="93">
        <v>0</v>
      </c>
      <c r="AG62" s="93">
        <v>1</v>
      </c>
      <c r="AH62" s="117">
        <v>1</v>
      </c>
      <c r="AI62" s="93" t="s">
        <v>26</v>
      </c>
      <c r="AJ62" s="93" t="s">
        <v>26</v>
      </c>
      <c r="AK62" s="93" t="s">
        <v>26</v>
      </c>
      <c r="AL62" s="93" t="s">
        <v>26</v>
      </c>
      <c r="AM62" s="93">
        <v>1</v>
      </c>
      <c r="AN62" s="93">
        <v>0</v>
      </c>
      <c r="AO62" s="93">
        <v>1</v>
      </c>
      <c r="AP62" s="117">
        <v>1</v>
      </c>
      <c r="AQ62" s="93" t="s">
        <v>26</v>
      </c>
      <c r="AR62" s="93" t="s">
        <v>26</v>
      </c>
      <c r="AS62" s="93" t="s">
        <v>26</v>
      </c>
      <c r="AT62" s="93" t="s">
        <v>26</v>
      </c>
      <c r="AU62" s="93" t="s">
        <v>26</v>
      </c>
      <c r="AV62" s="93">
        <v>1</v>
      </c>
      <c r="AW62" s="93">
        <v>1</v>
      </c>
      <c r="AX62" s="117">
        <v>1</v>
      </c>
      <c r="AY62" s="150"/>
    </row>
    <row r="63" ht="99.75" spans="1:51">
      <c r="A63" s="89"/>
      <c r="B63" s="341">
        <v>22</v>
      </c>
      <c r="C63" s="150" t="s">
        <v>169</v>
      </c>
      <c r="D63" s="150" t="s">
        <v>170</v>
      </c>
      <c r="E63" s="89"/>
      <c r="F63" s="59" t="s">
        <v>167</v>
      </c>
      <c r="G63" s="93">
        <v>1676</v>
      </c>
      <c r="H63" s="94">
        <v>1.1173</v>
      </c>
      <c r="I63" s="349" t="s">
        <v>346</v>
      </c>
      <c r="J63" s="150" t="s">
        <v>347</v>
      </c>
      <c r="K63" s="93" t="s">
        <v>26</v>
      </c>
      <c r="L63" s="93" t="s">
        <v>26</v>
      </c>
      <c r="M63" s="93" t="s">
        <v>26</v>
      </c>
      <c r="N63" s="93" t="s">
        <v>26</v>
      </c>
      <c r="O63" s="93" t="s">
        <v>26</v>
      </c>
      <c r="P63" s="93" t="s">
        <v>26</v>
      </c>
      <c r="Q63" s="93" t="s">
        <v>26</v>
      </c>
      <c r="R63" s="93" t="s">
        <v>26</v>
      </c>
      <c r="S63" s="93" t="s">
        <v>26</v>
      </c>
      <c r="T63" s="93" t="s">
        <v>26</v>
      </c>
      <c r="U63" s="93" t="s">
        <v>26</v>
      </c>
      <c r="V63" s="93" t="s">
        <v>26</v>
      </c>
      <c r="W63" s="59">
        <v>1500</v>
      </c>
      <c r="X63" s="59">
        <v>0</v>
      </c>
      <c r="Y63" s="93">
        <v>1676</v>
      </c>
      <c r="Z63" s="94">
        <v>1.1173</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150"/>
    </row>
    <row r="64" ht="85.5" spans="1:51">
      <c r="A64" s="89"/>
      <c r="B64" s="341">
        <v>23</v>
      </c>
      <c r="C64" s="150" t="s">
        <v>171</v>
      </c>
      <c r="D64" s="150" t="s">
        <v>172</v>
      </c>
      <c r="E64" s="89"/>
      <c r="F64" s="59" t="s">
        <v>167</v>
      </c>
      <c r="G64" s="164">
        <v>246</v>
      </c>
      <c r="H64" s="165">
        <v>1.0885</v>
      </c>
      <c r="I64" s="350" t="s">
        <v>348</v>
      </c>
      <c r="J64" s="150" t="s">
        <v>349</v>
      </c>
      <c r="K64" s="96">
        <v>24</v>
      </c>
      <c r="L64" s="93">
        <v>0</v>
      </c>
      <c r="M64" s="93">
        <v>28</v>
      </c>
      <c r="N64" s="94">
        <v>1.1667</v>
      </c>
      <c r="O64" s="59" t="s">
        <v>26</v>
      </c>
      <c r="P64" s="59" t="s">
        <v>26</v>
      </c>
      <c r="Q64" s="59" t="s">
        <v>26</v>
      </c>
      <c r="R64" s="59" t="s">
        <v>26</v>
      </c>
      <c r="S64" s="59">
        <v>11</v>
      </c>
      <c r="T64" s="59">
        <v>0</v>
      </c>
      <c r="U64" s="59">
        <v>11</v>
      </c>
      <c r="V64" s="68">
        <v>1</v>
      </c>
      <c r="W64" s="59">
        <v>43</v>
      </c>
      <c r="X64" s="59">
        <v>0</v>
      </c>
      <c r="Y64" s="59">
        <v>43</v>
      </c>
      <c r="Z64" s="68">
        <v>1</v>
      </c>
      <c r="AA64" s="59">
        <v>30</v>
      </c>
      <c r="AB64" s="59">
        <v>0</v>
      </c>
      <c r="AC64" s="59">
        <v>40</v>
      </c>
      <c r="AD64" s="68">
        <v>1.3333</v>
      </c>
      <c r="AE64" s="59">
        <v>59</v>
      </c>
      <c r="AF64" s="59">
        <v>0</v>
      </c>
      <c r="AG64" s="59">
        <v>59</v>
      </c>
      <c r="AH64" s="68">
        <v>1</v>
      </c>
      <c r="AI64" s="59">
        <v>19</v>
      </c>
      <c r="AJ64" s="59">
        <v>0</v>
      </c>
      <c r="AK64" s="59">
        <v>19</v>
      </c>
      <c r="AL64" s="68">
        <v>1</v>
      </c>
      <c r="AM64" s="59">
        <v>40</v>
      </c>
      <c r="AN64" s="59">
        <v>0</v>
      </c>
      <c r="AO64" s="59">
        <v>46</v>
      </c>
      <c r="AP64" s="70">
        <v>1.15</v>
      </c>
      <c r="AQ64" s="93" t="s">
        <v>26</v>
      </c>
      <c r="AR64" s="93" t="s">
        <v>26</v>
      </c>
      <c r="AS64" s="93" t="s">
        <v>26</v>
      </c>
      <c r="AT64" s="93" t="s">
        <v>26</v>
      </c>
      <c r="AU64" s="93" t="s">
        <v>26</v>
      </c>
      <c r="AV64" s="93" t="s">
        <v>26</v>
      </c>
      <c r="AW64" s="93" t="s">
        <v>26</v>
      </c>
      <c r="AX64" s="93" t="s">
        <v>26</v>
      </c>
      <c r="AY64" s="150"/>
    </row>
    <row r="65" ht="114" spans="1:51">
      <c r="A65" s="89"/>
      <c r="B65" s="341">
        <v>24</v>
      </c>
      <c r="C65" s="150" t="s">
        <v>173</v>
      </c>
      <c r="D65" s="150" t="s">
        <v>174</v>
      </c>
      <c r="E65" s="89"/>
      <c r="F65" s="59" t="s">
        <v>167</v>
      </c>
      <c r="G65" s="59">
        <v>19479</v>
      </c>
      <c r="H65" s="64">
        <v>1.3611</v>
      </c>
      <c r="I65" s="64" t="s">
        <v>350</v>
      </c>
      <c r="J65" s="59" t="s">
        <v>351</v>
      </c>
      <c r="K65" s="96">
        <v>5558</v>
      </c>
      <c r="L65" s="93">
        <v>0</v>
      </c>
      <c r="M65" s="93">
        <v>6648</v>
      </c>
      <c r="N65" s="94">
        <v>1.1961</v>
      </c>
      <c r="O65" s="59">
        <v>104</v>
      </c>
      <c r="P65" s="59">
        <v>0</v>
      </c>
      <c r="Q65" s="59">
        <v>128</v>
      </c>
      <c r="R65" s="68">
        <v>1.23</v>
      </c>
      <c r="S65" s="59">
        <v>1357</v>
      </c>
      <c r="T65" s="59">
        <v>565</v>
      </c>
      <c r="U65" s="59">
        <v>1809</v>
      </c>
      <c r="V65" s="68">
        <v>1.3331</v>
      </c>
      <c r="W65" s="59">
        <v>343</v>
      </c>
      <c r="X65" s="59">
        <v>103</v>
      </c>
      <c r="Y65" s="59">
        <v>595</v>
      </c>
      <c r="Z65" s="68">
        <v>1.7347</v>
      </c>
      <c r="AA65" s="59">
        <v>4071</v>
      </c>
      <c r="AB65" s="59">
        <v>1573</v>
      </c>
      <c r="AC65" s="59">
        <v>6075</v>
      </c>
      <c r="AD65" s="68">
        <v>1.4922</v>
      </c>
      <c r="AE65" s="59">
        <v>1538</v>
      </c>
      <c r="AF65" s="59">
        <v>512</v>
      </c>
      <c r="AG65" s="59">
        <v>2150</v>
      </c>
      <c r="AH65" s="68">
        <v>1.3979</v>
      </c>
      <c r="AI65" s="59">
        <v>262</v>
      </c>
      <c r="AJ65" s="59">
        <v>0</v>
      </c>
      <c r="AK65" s="59">
        <v>347</v>
      </c>
      <c r="AL65" s="68">
        <v>1.3244</v>
      </c>
      <c r="AM65" s="59">
        <v>1078</v>
      </c>
      <c r="AN65" s="59">
        <v>365</v>
      </c>
      <c r="AO65" s="59">
        <v>1727</v>
      </c>
      <c r="AP65" s="68">
        <v>1.602</v>
      </c>
      <c r="AQ65" s="93" t="s">
        <v>26</v>
      </c>
      <c r="AR65" s="93" t="s">
        <v>26</v>
      </c>
      <c r="AS65" s="93" t="s">
        <v>26</v>
      </c>
      <c r="AT65" s="93" t="s">
        <v>26</v>
      </c>
      <c r="AU65" s="93" t="s">
        <v>26</v>
      </c>
      <c r="AV65" s="93" t="s">
        <v>26</v>
      </c>
      <c r="AW65" s="93" t="s">
        <v>26</v>
      </c>
      <c r="AX65" s="93" t="s">
        <v>26</v>
      </c>
      <c r="AY65" s="150"/>
    </row>
    <row r="66" ht="61.5" customHeight="true" spans="1:51">
      <c r="A66" s="89"/>
      <c r="B66" s="195"/>
      <c r="C66" s="89"/>
      <c r="D66" s="150" t="s">
        <v>175</v>
      </c>
      <c r="E66" s="89"/>
      <c r="F66" s="59" t="s">
        <v>69</v>
      </c>
      <c r="G66" s="59">
        <v>101</v>
      </c>
      <c r="H66" s="68">
        <v>1.2317</v>
      </c>
      <c r="I66" s="68" t="s">
        <v>297</v>
      </c>
      <c r="J66" s="101" t="s">
        <v>294</v>
      </c>
      <c r="K66" s="96" t="s">
        <v>26</v>
      </c>
      <c r="L66" s="93" t="s">
        <v>26</v>
      </c>
      <c r="M66" s="93" t="s">
        <v>26</v>
      </c>
      <c r="N66" s="93" t="s">
        <v>26</v>
      </c>
      <c r="O66" s="93">
        <v>15</v>
      </c>
      <c r="P66" s="93">
        <v>0</v>
      </c>
      <c r="Q66" s="93">
        <v>15</v>
      </c>
      <c r="R66" s="94">
        <v>1</v>
      </c>
      <c r="S66" s="93">
        <v>9</v>
      </c>
      <c r="T66" s="93">
        <v>1</v>
      </c>
      <c r="U66" s="93">
        <v>10</v>
      </c>
      <c r="V66" s="94">
        <v>1.1111</v>
      </c>
      <c r="W66" s="93">
        <v>4</v>
      </c>
      <c r="X66" s="93">
        <v>0</v>
      </c>
      <c r="Y66" s="93">
        <v>4</v>
      </c>
      <c r="Z66" s="94">
        <v>1</v>
      </c>
      <c r="AA66" s="93">
        <v>20</v>
      </c>
      <c r="AB66" s="93">
        <v>0</v>
      </c>
      <c r="AC66" s="93">
        <v>31</v>
      </c>
      <c r="AD66" s="94">
        <v>1.55</v>
      </c>
      <c r="AE66" s="93">
        <v>16</v>
      </c>
      <c r="AF66" s="93">
        <v>0</v>
      </c>
      <c r="AG66" s="93">
        <v>18</v>
      </c>
      <c r="AH66" s="94">
        <v>1.125</v>
      </c>
      <c r="AI66" s="93">
        <v>9</v>
      </c>
      <c r="AJ66" s="93">
        <v>0</v>
      </c>
      <c r="AK66" s="93">
        <v>13</v>
      </c>
      <c r="AL66" s="94">
        <v>1.4444</v>
      </c>
      <c r="AM66" s="93">
        <v>9</v>
      </c>
      <c r="AN66" s="93">
        <v>0</v>
      </c>
      <c r="AO66" s="93">
        <v>10</v>
      </c>
      <c r="AP66" s="94">
        <v>1.1111</v>
      </c>
      <c r="AQ66" s="93" t="s">
        <v>26</v>
      </c>
      <c r="AR66" s="93" t="s">
        <v>26</v>
      </c>
      <c r="AS66" s="93" t="s">
        <v>26</v>
      </c>
      <c r="AT66" s="93" t="s">
        <v>26</v>
      </c>
      <c r="AU66" s="93" t="s">
        <v>26</v>
      </c>
      <c r="AV66" s="93" t="s">
        <v>26</v>
      </c>
      <c r="AW66" s="93" t="s">
        <v>26</v>
      </c>
      <c r="AX66" s="93" t="s">
        <v>26</v>
      </c>
      <c r="AY66" s="150"/>
    </row>
    <row r="67" ht="14.25" spans="1:51">
      <c r="A67" s="89"/>
      <c r="B67" s="195"/>
      <c r="C67" s="89"/>
      <c r="D67" s="150" t="s">
        <v>176</v>
      </c>
      <c r="E67" s="89"/>
      <c r="F67" s="59" t="s">
        <v>69</v>
      </c>
      <c r="G67" s="59">
        <v>71</v>
      </c>
      <c r="H67" s="68">
        <v>1.2909</v>
      </c>
      <c r="I67" s="89"/>
      <c r="J67" s="195"/>
      <c r="K67" s="96" t="s">
        <v>26</v>
      </c>
      <c r="L67" s="93" t="s">
        <v>26</v>
      </c>
      <c r="M67" s="93" t="s">
        <v>26</v>
      </c>
      <c r="N67" s="93" t="s">
        <v>26</v>
      </c>
      <c r="O67" s="93">
        <v>6</v>
      </c>
      <c r="P67" s="93">
        <v>-1</v>
      </c>
      <c r="Q67" s="93">
        <v>10</v>
      </c>
      <c r="R67" s="94">
        <v>1.6667</v>
      </c>
      <c r="S67" s="93">
        <v>9</v>
      </c>
      <c r="T67" s="93">
        <v>1</v>
      </c>
      <c r="U67" s="93">
        <v>11</v>
      </c>
      <c r="V67" s="94">
        <v>1.2222</v>
      </c>
      <c r="W67" s="93">
        <v>3</v>
      </c>
      <c r="X67" s="93">
        <v>0</v>
      </c>
      <c r="Y67" s="93">
        <v>3</v>
      </c>
      <c r="Z67" s="94">
        <v>1</v>
      </c>
      <c r="AA67" s="93">
        <v>20</v>
      </c>
      <c r="AB67" s="93">
        <v>0</v>
      </c>
      <c r="AC67" s="93">
        <v>21</v>
      </c>
      <c r="AD67" s="94">
        <v>1.05</v>
      </c>
      <c r="AE67" s="93">
        <v>9</v>
      </c>
      <c r="AF67" s="93">
        <v>1</v>
      </c>
      <c r="AG67" s="93">
        <v>11</v>
      </c>
      <c r="AH67" s="94">
        <v>1.2222</v>
      </c>
      <c r="AI67" s="93">
        <v>3</v>
      </c>
      <c r="AJ67" s="93">
        <v>0</v>
      </c>
      <c r="AK67" s="93">
        <v>8</v>
      </c>
      <c r="AL67" s="94">
        <v>2.6667</v>
      </c>
      <c r="AM67" s="93">
        <v>5</v>
      </c>
      <c r="AN67" s="93">
        <v>0</v>
      </c>
      <c r="AO67" s="93">
        <v>7</v>
      </c>
      <c r="AP67" s="94">
        <v>1.4</v>
      </c>
      <c r="AQ67" s="93" t="s">
        <v>26</v>
      </c>
      <c r="AR67" s="93" t="s">
        <v>26</v>
      </c>
      <c r="AS67" s="93" t="s">
        <v>26</v>
      </c>
      <c r="AT67" s="93" t="s">
        <v>26</v>
      </c>
      <c r="AU67" s="93" t="s">
        <v>26</v>
      </c>
      <c r="AV67" s="93" t="s">
        <v>26</v>
      </c>
      <c r="AW67" s="93" t="s">
        <v>26</v>
      </c>
      <c r="AX67" s="93" t="s">
        <v>26</v>
      </c>
      <c r="AY67" s="180"/>
    </row>
    <row r="68" ht="60.75" customHeight="true" spans="1:51">
      <c r="A68" s="89"/>
      <c r="B68" s="341">
        <v>25</v>
      </c>
      <c r="C68" s="150" t="s">
        <v>177</v>
      </c>
      <c r="D68" s="150" t="s">
        <v>178</v>
      </c>
      <c r="E68" s="89"/>
      <c r="F68" s="59" t="s">
        <v>167</v>
      </c>
      <c r="G68" s="57">
        <v>26448</v>
      </c>
      <c r="H68" s="68">
        <v>1.1499</v>
      </c>
      <c r="I68" s="59" t="s">
        <v>352</v>
      </c>
      <c r="J68" s="59" t="s">
        <v>353</v>
      </c>
      <c r="K68" s="96" t="s">
        <v>26</v>
      </c>
      <c r="L68" s="93" t="s">
        <v>26</v>
      </c>
      <c r="M68" s="93" t="s">
        <v>26</v>
      </c>
      <c r="N68" s="93" t="s">
        <v>26</v>
      </c>
      <c r="O68" s="93">
        <v>3445</v>
      </c>
      <c r="P68" s="93">
        <v>32</v>
      </c>
      <c r="Q68" s="93">
        <v>4293</v>
      </c>
      <c r="R68" s="94">
        <v>1.2462</v>
      </c>
      <c r="S68" s="93">
        <v>2631</v>
      </c>
      <c r="T68" s="93">
        <v>0</v>
      </c>
      <c r="U68" s="93">
        <v>2831</v>
      </c>
      <c r="V68" s="94">
        <v>1.076</v>
      </c>
      <c r="W68" s="93">
        <v>1612</v>
      </c>
      <c r="X68" s="93">
        <v>62</v>
      </c>
      <c r="Y68" s="93">
        <v>1740</v>
      </c>
      <c r="Z68" s="94">
        <v>1.0794</v>
      </c>
      <c r="AA68" s="93">
        <v>7073</v>
      </c>
      <c r="AB68" s="93">
        <v>150</v>
      </c>
      <c r="AC68" s="93">
        <v>8119</v>
      </c>
      <c r="AD68" s="94">
        <v>1.1479</v>
      </c>
      <c r="AE68" s="93">
        <v>4269</v>
      </c>
      <c r="AF68" s="93">
        <v>500</v>
      </c>
      <c r="AG68" s="93">
        <v>4984</v>
      </c>
      <c r="AH68" s="94">
        <v>1.1675</v>
      </c>
      <c r="AI68" s="93">
        <v>1562</v>
      </c>
      <c r="AJ68" s="93">
        <v>200</v>
      </c>
      <c r="AK68" s="93">
        <v>1721</v>
      </c>
      <c r="AL68" s="94">
        <v>1.1018</v>
      </c>
      <c r="AM68" s="93">
        <v>2408</v>
      </c>
      <c r="AN68" s="93">
        <v>106</v>
      </c>
      <c r="AO68" s="93">
        <v>2760</v>
      </c>
      <c r="AP68" s="94">
        <v>1.1462</v>
      </c>
      <c r="AQ68" s="93" t="s">
        <v>26</v>
      </c>
      <c r="AR68" s="93" t="s">
        <v>26</v>
      </c>
      <c r="AS68" s="93" t="s">
        <v>26</v>
      </c>
      <c r="AT68" s="93" t="s">
        <v>26</v>
      </c>
      <c r="AU68" s="93" t="s">
        <v>26</v>
      </c>
      <c r="AV68" s="93" t="s">
        <v>26</v>
      </c>
      <c r="AW68" s="93" t="s">
        <v>26</v>
      </c>
      <c r="AX68" s="93" t="s">
        <v>26</v>
      </c>
      <c r="AY68" s="150"/>
    </row>
    <row r="69" ht="64.5" customHeight="true" spans="1:51">
      <c r="A69" s="89"/>
      <c r="B69" s="195"/>
      <c r="C69" s="89"/>
      <c r="D69" s="150" t="s">
        <v>179</v>
      </c>
      <c r="E69" s="89"/>
      <c r="F69" s="59" t="s">
        <v>167</v>
      </c>
      <c r="G69" s="57">
        <v>89448</v>
      </c>
      <c r="H69" s="68">
        <v>1.0401</v>
      </c>
      <c r="I69" s="89"/>
      <c r="J69" s="89"/>
      <c r="K69" s="96" t="s">
        <v>26</v>
      </c>
      <c r="L69" s="93" t="s">
        <v>26</v>
      </c>
      <c r="M69" s="93" t="s">
        <v>26</v>
      </c>
      <c r="N69" s="93" t="s">
        <v>26</v>
      </c>
      <c r="O69" s="93">
        <v>13988</v>
      </c>
      <c r="P69" s="93">
        <v>14780</v>
      </c>
      <c r="Q69" s="93">
        <v>14780</v>
      </c>
      <c r="R69" s="94">
        <v>1.0566</v>
      </c>
      <c r="S69" s="93">
        <v>9360</v>
      </c>
      <c r="T69" s="93">
        <v>9585</v>
      </c>
      <c r="U69" s="93">
        <v>9585</v>
      </c>
      <c r="V69" s="94">
        <v>1.024</v>
      </c>
      <c r="W69" s="93">
        <v>5735</v>
      </c>
      <c r="X69" s="93">
        <v>5878</v>
      </c>
      <c r="Y69" s="93">
        <v>5878</v>
      </c>
      <c r="Z69" s="94">
        <v>1.0249</v>
      </c>
      <c r="AA69" s="93">
        <v>26880</v>
      </c>
      <c r="AB69" s="93">
        <v>27904</v>
      </c>
      <c r="AC69" s="93">
        <v>27904</v>
      </c>
      <c r="AD69" s="94">
        <v>1.0381</v>
      </c>
      <c r="AE69" s="93">
        <v>15189</v>
      </c>
      <c r="AF69" s="93">
        <v>15942</v>
      </c>
      <c r="AG69" s="93">
        <v>15942</v>
      </c>
      <c r="AH69" s="94">
        <v>1.0496</v>
      </c>
      <c r="AI69" s="93">
        <v>5561</v>
      </c>
      <c r="AJ69" s="93">
        <v>5734</v>
      </c>
      <c r="AK69" s="93">
        <v>5734</v>
      </c>
      <c r="AL69" s="94">
        <v>1.0311</v>
      </c>
      <c r="AM69" s="93">
        <v>9287</v>
      </c>
      <c r="AN69" s="93">
        <v>9625</v>
      </c>
      <c r="AO69" s="93">
        <v>9625</v>
      </c>
      <c r="AP69" s="94">
        <v>1.0364</v>
      </c>
      <c r="AQ69" s="93" t="s">
        <v>26</v>
      </c>
      <c r="AR69" s="93" t="s">
        <v>26</v>
      </c>
      <c r="AS69" s="93" t="s">
        <v>26</v>
      </c>
      <c r="AT69" s="93" t="s">
        <v>26</v>
      </c>
      <c r="AU69" s="93" t="s">
        <v>26</v>
      </c>
      <c r="AV69" s="93" t="s">
        <v>26</v>
      </c>
      <c r="AW69" s="93" t="s">
        <v>26</v>
      </c>
      <c r="AX69" s="93" t="s">
        <v>26</v>
      </c>
      <c r="AY69" s="150"/>
    </row>
    <row r="70" ht="14.25" spans="1:51">
      <c r="A70" s="240" t="s">
        <v>180</v>
      </c>
      <c r="B70" s="341">
        <v>26</v>
      </c>
      <c r="C70" s="59" t="s">
        <v>181</v>
      </c>
      <c r="D70" s="150" t="s">
        <v>182</v>
      </c>
      <c r="E70" s="89"/>
      <c r="F70" s="100" t="s">
        <v>161</v>
      </c>
      <c r="G70" s="330">
        <v>26</v>
      </c>
      <c r="H70" s="68">
        <v>4.3333</v>
      </c>
      <c r="I70" s="150" t="s">
        <v>354</v>
      </c>
      <c r="J70" s="96" t="s">
        <v>285</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2</v>
      </c>
      <c r="AP70" s="93" t="s">
        <v>26</v>
      </c>
      <c r="AQ70" s="93" t="s">
        <v>26</v>
      </c>
      <c r="AR70" s="93" t="s">
        <v>26</v>
      </c>
      <c r="AS70" s="93" t="s">
        <v>26</v>
      </c>
      <c r="AT70" s="94" t="s">
        <v>26</v>
      </c>
      <c r="AU70" s="93" t="s">
        <v>26</v>
      </c>
      <c r="AV70" s="93" t="s">
        <v>26</v>
      </c>
      <c r="AW70" s="93" t="s">
        <v>26</v>
      </c>
      <c r="AX70" s="94" t="s">
        <v>26</v>
      </c>
      <c r="AY70" s="150"/>
    </row>
    <row r="71" ht="14.25" spans="1:51">
      <c r="A71" s="89"/>
      <c r="B71" s="195"/>
      <c r="C71" s="89"/>
      <c r="D71" s="150" t="s">
        <v>183</v>
      </c>
      <c r="E71" s="89"/>
      <c r="F71" s="100" t="s">
        <v>161</v>
      </c>
      <c r="G71" s="330">
        <v>5992</v>
      </c>
      <c r="H71" s="68">
        <v>1.2229</v>
      </c>
      <c r="I71" s="89"/>
      <c r="J71" s="195"/>
      <c r="K71" s="93" t="s">
        <v>26</v>
      </c>
      <c r="L71" s="93" t="s">
        <v>26</v>
      </c>
      <c r="M71" s="93" t="s">
        <v>26</v>
      </c>
      <c r="N71" s="93" t="s">
        <v>26</v>
      </c>
      <c r="O71" s="93">
        <v>707</v>
      </c>
      <c r="P71" s="93">
        <v>30</v>
      </c>
      <c r="Q71" s="93">
        <v>1475</v>
      </c>
      <c r="R71" s="94">
        <v>2.0863</v>
      </c>
      <c r="S71" s="93">
        <v>498</v>
      </c>
      <c r="T71" s="93">
        <v>0</v>
      </c>
      <c r="U71" s="93">
        <v>498</v>
      </c>
      <c r="V71" s="94">
        <v>1</v>
      </c>
      <c r="W71" s="93">
        <v>348</v>
      </c>
      <c r="X71" s="93">
        <v>0</v>
      </c>
      <c r="Y71" s="93">
        <v>348</v>
      </c>
      <c r="Z71" s="94">
        <v>1</v>
      </c>
      <c r="AA71" s="93">
        <v>1566</v>
      </c>
      <c r="AB71" s="93">
        <v>50</v>
      </c>
      <c r="AC71" s="93">
        <v>1647</v>
      </c>
      <c r="AD71" s="94">
        <v>1.0517</v>
      </c>
      <c r="AE71" s="93">
        <v>867</v>
      </c>
      <c r="AF71" s="93">
        <v>4</v>
      </c>
      <c r="AG71" s="93">
        <v>897</v>
      </c>
      <c r="AH71" s="94">
        <v>1.0346</v>
      </c>
      <c r="AI71" s="93">
        <v>267</v>
      </c>
      <c r="AJ71" s="93">
        <v>0</v>
      </c>
      <c r="AK71" s="93">
        <v>271</v>
      </c>
      <c r="AL71" s="94">
        <v>1.015</v>
      </c>
      <c r="AM71" s="93">
        <v>647</v>
      </c>
      <c r="AN71" s="93">
        <v>0</v>
      </c>
      <c r="AO71" s="93">
        <v>856</v>
      </c>
      <c r="AP71" s="94">
        <v>1.323</v>
      </c>
      <c r="AQ71" s="93" t="s">
        <v>26</v>
      </c>
      <c r="AR71" s="93" t="s">
        <v>26</v>
      </c>
      <c r="AS71" s="93" t="s">
        <v>26</v>
      </c>
      <c r="AT71" s="93" t="s">
        <v>26</v>
      </c>
      <c r="AU71" s="93" t="s">
        <v>26</v>
      </c>
      <c r="AV71" s="93" t="s">
        <v>26</v>
      </c>
      <c r="AW71" s="93" t="s">
        <v>26</v>
      </c>
      <c r="AX71" s="93" t="s">
        <v>26</v>
      </c>
      <c r="AY71" s="150"/>
    </row>
    <row r="72" ht="14.25" spans="1:51">
      <c r="A72" s="89"/>
      <c r="B72" s="195"/>
      <c r="C72" s="89"/>
      <c r="D72" s="150" t="s">
        <v>184</v>
      </c>
      <c r="E72" s="89"/>
      <c r="F72" s="100" t="s">
        <v>161</v>
      </c>
      <c r="G72" s="59">
        <v>26705</v>
      </c>
      <c r="H72" s="64">
        <v>2.207</v>
      </c>
      <c r="I72" s="89"/>
      <c r="J72" s="195"/>
      <c r="K72" s="93" t="s">
        <v>26</v>
      </c>
      <c r="L72" s="93" t="s">
        <v>26</v>
      </c>
      <c r="M72" s="93" t="s">
        <v>26</v>
      </c>
      <c r="N72" s="93" t="s">
        <v>26</v>
      </c>
      <c r="O72" s="93">
        <v>1697</v>
      </c>
      <c r="P72" s="93">
        <v>0</v>
      </c>
      <c r="Q72" s="93">
        <v>7578</v>
      </c>
      <c r="R72" s="94">
        <v>4.4655</v>
      </c>
      <c r="S72" s="93">
        <v>1256</v>
      </c>
      <c r="T72" s="93">
        <v>0</v>
      </c>
      <c r="U72" s="93">
        <v>1364</v>
      </c>
      <c r="V72" s="94">
        <v>1.086</v>
      </c>
      <c r="W72" s="93">
        <v>875</v>
      </c>
      <c r="X72" s="93">
        <v>0</v>
      </c>
      <c r="Y72" s="93">
        <v>875</v>
      </c>
      <c r="Z72" s="94">
        <v>1</v>
      </c>
      <c r="AA72" s="93">
        <v>3955</v>
      </c>
      <c r="AB72" s="93">
        <v>0</v>
      </c>
      <c r="AC72" s="93">
        <v>9028</v>
      </c>
      <c r="AD72" s="94">
        <v>2.2827</v>
      </c>
      <c r="AE72" s="93">
        <v>2132</v>
      </c>
      <c r="AF72" s="93">
        <v>0</v>
      </c>
      <c r="AG72" s="93">
        <v>2691</v>
      </c>
      <c r="AH72" s="94">
        <v>1.2622</v>
      </c>
      <c r="AI72" s="93">
        <v>669</v>
      </c>
      <c r="AJ72" s="93">
        <v>0</v>
      </c>
      <c r="AK72" s="93">
        <v>788</v>
      </c>
      <c r="AL72" s="94">
        <v>1.1779</v>
      </c>
      <c r="AM72" s="93">
        <v>1516</v>
      </c>
      <c r="AN72" s="93">
        <v>673</v>
      </c>
      <c r="AO72" s="93">
        <v>4381</v>
      </c>
      <c r="AP72" s="94">
        <v>2.8898</v>
      </c>
      <c r="AQ72" s="93" t="s">
        <v>26</v>
      </c>
      <c r="AR72" s="93" t="s">
        <v>26</v>
      </c>
      <c r="AS72" s="93" t="s">
        <v>26</v>
      </c>
      <c r="AT72" s="93" t="s">
        <v>26</v>
      </c>
      <c r="AU72" s="93" t="s">
        <v>26</v>
      </c>
      <c r="AV72" s="93" t="s">
        <v>26</v>
      </c>
      <c r="AW72" s="93" t="s">
        <v>26</v>
      </c>
      <c r="AX72" s="93" t="s">
        <v>26</v>
      </c>
      <c r="AY72" s="150"/>
    </row>
    <row r="73" ht="14.25" spans="1:51">
      <c r="A73" s="89"/>
      <c r="B73" s="195"/>
      <c r="C73" s="89"/>
      <c r="D73" s="150" t="s">
        <v>185</v>
      </c>
      <c r="E73" s="89"/>
      <c r="F73" s="100" t="s">
        <v>161</v>
      </c>
      <c r="G73" s="330">
        <v>65</v>
      </c>
      <c r="H73" s="68">
        <v>4.3333</v>
      </c>
      <c r="I73" s="89"/>
      <c r="J73" s="195"/>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t="s">
        <v>26</v>
      </c>
      <c r="Y73" s="93">
        <v>20</v>
      </c>
      <c r="Z73" s="117">
        <v>1</v>
      </c>
      <c r="AA73" s="93" t="s">
        <v>26</v>
      </c>
      <c r="AB73" s="93" t="s">
        <v>26</v>
      </c>
      <c r="AC73" s="93" t="s">
        <v>26</v>
      </c>
      <c r="AD73" s="93" t="s">
        <v>26</v>
      </c>
      <c r="AE73" s="93" t="s">
        <v>26</v>
      </c>
      <c r="AF73" s="93" t="s">
        <v>26</v>
      </c>
      <c r="AG73" s="93" t="s">
        <v>26</v>
      </c>
      <c r="AH73" s="93" t="s">
        <v>26</v>
      </c>
      <c r="AI73" s="93" t="s">
        <v>26</v>
      </c>
      <c r="AJ73" s="93" t="s">
        <v>26</v>
      </c>
      <c r="AK73" s="93">
        <v>24</v>
      </c>
      <c r="AL73" s="117">
        <v>1</v>
      </c>
      <c r="AM73" s="93" t="s">
        <v>26</v>
      </c>
      <c r="AN73" s="93">
        <v>21</v>
      </c>
      <c r="AO73" s="93">
        <v>21</v>
      </c>
      <c r="AP73" s="117">
        <v>1</v>
      </c>
      <c r="AQ73" s="93" t="s">
        <v>26</v>
      </c>
      <c r="AR73" s="93" t="s">
        <v>26</v>
      </c>
      <c r="AS73" s="93" t="s">
        <v>26</v>
      </c>
      <c r="AT73" s="93" t="s">
        <v>26</v>
      </c>
      <c r="AU73" s="93" t="s">
        <v>26</v>
      </c>
      <c r="AV73" s="93" t="s">
        <v>26</v>
      </c>
      <c r="AW73" s="93" t="s">
        <v>26</v>
      </c>
      <c r="AX73" s="93" t="s">
        <v>26</v>
      </c>
      <c r="AY73" s="150"/>
    </row>
    <row r="74" ht="14.25" spans="1:51">
      <c r="A74" s="89"/>
      <c r="B74" s="341">
        <v>27</v>
      </c>
      <c r="C74" s="150" t="s">
        <v>186</v>
      </c>
      <c r="D74" s="59" t="s">
        <v>187</v>
      </c>
      <c r="E74" s="150" t="s">
        <v>188</v>
      </c>
      <c r="F74" s="100" t="s">
        <v>161</v>
      </c>
      <c r="G74" s="347">
        <v>0.997</v>
      </c>
      <c r="H74" s="71" t="s">
        <v>26</v>
      </c>
      <c r="I74" s="93" t="s">
        <v>355</v>
      </c>
      <c r="J74" s="294"/>
      <c r="K74" s="93" t="s">
        <v>26</v>
      </c>
      <c r="L74" s="93" t="s">
        <v>26</v>
      </c>
      <c r="M74" s="93" t="s">
        <v>26</v>
      </c>
      <c r="N74" s="93" t="s">
        <v>26</v>
      </c>
      <c r="O74" s="93" t="s">
        <v>189</v>
      </c>
      <c r="P74" s="68"/>
      <c r="Q74" s="68">
        <v>0.9986</v>
      </c>
      <c r="R74" s="93" t="s">
        <v>26</v>
      </c>
      <c r="S74" s="93" t="s">
        <v>189</v>
      </c>
      <c r="T74" s="70"/>
      <c r="U74" s="70">
        <v>0.99</v>
      </c>
      <c r="V74" s="93" t="s">
        <v>26</v>
      </c>
      <c r="W74" s="93" t="s">
        <v>189</v>
      </c>
      <c r="X74" s="70"/>
      <c r="Y74" s="70">
        <v>1</v>
      </c>
      <c r="Z74" s="93" t="s">
        <v>26</v>
      </c>
      <c r="AA74" s="93" t="s">
        <v>189</v>
      </c>
      <c r="AB74" s="70"/>
      <c r="AC74" s="70">
        <v>0.99</v>
      </c>
      <c r="AD74" s="93" t="s">
        <v>26</v>
      </c>
      <c r="AE74" s="93" t="s">
        <v>189</v>
      </c>
      <c r="AF74" s="70"/>
      <c r="AG74" s="70">
        <v>1</v>
      </c>
      <c r="AH74" s="93" t="s">
        <v>26</v>
      </c>
      <c r="AI74" s="93" t="s">
        <v>189</v>
      </c>
      <c r="AJ74" s="70"/>
      <c r="AK74" s="70">
        <v>1</v>
      </c>
      <c r="AL74" s="93" t="s">
        <v>26</v>
      </c>
      <c r="AM74" s="93" t="s">
        <v>189</v>
      </c>
      <c r="AN74" s="70"/>
      <c r="AO74" s="70">
        <v>1</v>
      </c>
      <c r="AP74" s="93" t="s">
        <v>26</v>
      </c>
      <c r="AQ74" s="93" t="s">
        <v>26</v>
      </c>
      <c r="AR74" s="93" t="s">
        <v>26</v>
      </c>
      <c r="AS74" s="93" t="s">
        <v>26</v>
      </c>
      <c r="AT74" s="93" t="s">
        <v>26</v>
      </c>
      <c r="AU74" s="93" t="s">
        <v>26</v>
      </c>
      <c r="AV74" s="93" t="s">
        <v>26</v>
      </c>
      <c r="AW74" s="93" t="s">
        <v>26</v>
      </c>
      <c r="AX74" s="93" t="s">
        <v>26</v>
      </c>
      <c r="AY74" s="150"/>
    </row>
    <row r="75" ht="14.25" spans="1:51">
      <c r="A75" s="89"/>
      <c r="B75" s="195"/>
      <c r="C75" s="89"/>
      <c r="D75" s="89"/>
      <c r="E75" s="150" t="s">
        <v>190</v>
      </c>
      <c r="F75" s="100" t="s">
        <v>161</v>
      </c>
      <c r="G75" s="101">
        <v>5059</v>
      </c>
      <c r="H75" s="71" t="s">
        <v>26</v>
      </c>
      <c r="I75" s="89"/>
      <c r="J75" s="285"/>
      <c r="K75" s="93" t="s">
        <v>26</v>
      </c>
      <c r="L75" s="93" t="s">
        <v>26</v>
      </c>
      <c r="M75" s="93" t="s">
        <v>26</v>
      </c>
      <c r="N75" s="93" t="s">
        <v>26</v>
      </c>
      <c r="O75" s="93" t="s">
        <v>26</v>
      </c>
      <c r="P75" s="59">
        <v>367</v>
      </c>
      <c r="Q75" s="59">
        <v>3478</v>
      </c>
      <c r="R75" s="93" t="s">
        <v>26</v>
      </c>
      <c r="S75" s="93" t="s">
        <v>26</v>
      </c>
      <c r="T75" s="59">
        <v>15</v>
      </c>
      <c r="U75" s="59">
        <v>148</v>
      </c>
      <c r="V75" s="93" t="s">
        <v>26</v>
      </c>
      <c r="W75" s="93" t="s">
        <v>26</v>
      </c>
      <c r="X75" s="59">
        <v>12</v>
      </c>
      <c r="Y75" s="59">
        <v>112</v>
      </c>
      <c r="Z75" s="93" t="s">
        <v>26</v>
      </c>
      <c r="AA75" s="93" t="s">
        <v>26</v>
      </c>
      <c r="AB75" s="59">
        <v>73</v>
      </c>
      <c r="AC75" s="59">
        <v>801</v>
      </c>
      <c r="AD75" s="93" t="s">
        <v>26</v>
      </c>
      <c r="AE75" s="93" t="s">
        <v>26</v>
      </c>
      <c r="AF75" s="59">
        <v>10</v>
      </c>
      <c r="AG75" s="59">
        <v>100</v>
      </c>
      <c r="AH75" s="93" t="s">
        <v>26</v>
      </c>
      <c r="AI75" s="93" t="s">
        <v>26</v>
      </c>
      <c r="AJ75" s="59">
        <v>3</v>
      </c>
      <c r="AK75" s="59">
        <v>19</v>
      </c>
      <c r="AL75" s="93" t="s">
        <v>26</v>
      </c>
      <c r="AM75" s="93" t="s">
        <v>26</v>
      </c>
      <c r="AN75" s="59">
        <v>57</v>
      </c>
      <c r="AO75" s="59">
        <v>401</v>
      </c>
      <c r="AP75" s="93" t="s">
        <v>26</v>
      </c>
      <c r="AQ75" s="93" t="s">
        <v>26</v>
      </c>
      <c r="AR75" s="93" t="s">
        <v>26</v>
      </c>
      <c r="AS75" s="93" t="s">
        <v>26</v>
      </c>
      <c r="AT75" s="93" t="s">
        <v>26</v>
      </c>
      <c r="AU75" s="93" t="s">
        <v>26</v>
      </c>
      <c r="AV75" s="93" t="s">
        <v>26</v>
      </c>
      <c r="AW75" s="93" t="s">
        <v>26</v>
      </c>
      <c r="AX75" s="93" t="s">
        <v>26</v>
      </c>
      <c r="AY75" s="150"/>
    </row>
    <row r="76" ht="14.25" spans="1:51">
      <c r="A76" s="89"/>
      <c r="B76" s="195"/>
      <c r="C76" s="89"/>
      <c r="D76" s="59" t="s">
        <v>191</v>
      </c>
      <c r="E76" s="150" t="s">
        <v>188</v>
      </c>
      <c r="F76" s="100" t="s">
        <v>161</v>
      </c>
      <c r="G76" s="347">
        <v>0.9949</v>
      </c>
      <c r="H76" s="71" t="s">
        <v>26</v>
      </c>
      <c r="I76" s="89"/>
      <c r="J76" s="285"/>
      <c r="K76" s="93" t="s">
        <v>26</v>
      </c>
      <c r="L76" s="93" t="s">
        <v>26</v>
      </c>
      <c r="M76" s="93" t="s">
        <v>26</v>
      </c>
      <c r="N76" s="93" t="s">
        <v>26</v>
      </c>
      <c r="O76" s="59" t="s">
        <v>192</v>
      </c>
      <c r="P76" s="68"/>
      <c r="Q76" s="68">
        <v>0.9986</v>
      </c>
      <c r="R76" s="93" t="s">
        <v>26</v>
      </c>
      <c r="S76" s="59" t="s">
        <v>192</v>
      </c>
      <c r="T76" s="70"/>
      <c r="U76" s="70">
        <v>0.99</v>
      </c>
      <c r="V76" s="93" t="s">
        <v>26</v>
      </c>
      <c r="W76" s="59" t="s">
        <v>192</v>
      </c>
      <c r="X76" s="70"/>
      <c r="Y76" s="70">
        <v>1</v>
      </c>
      <c r="Z76" s="93" t="s">
        <v>26</v>
      </c>
      <c r="AA76" s="59" t="s">
        <v>192</v>
      </c>
      <c r="AB76" s="70"/>
      <c r="AC76" s="70">
        <v>0.99</v>
      </c>
      <c r="AD76" s="93" t="s">
        <v>26</v>
      </c>
      <c r="AE76" s="59" t="s">
        <v>192</v>
      </c>
      <c r="AF76" s="70"/>
      <c r="AG76" s="70">
        <v>1</v>
      </c>
      <c r="AH76" s="93" t="s">
        <v>26</v>
      </c>
      <c r="AI76" s="59" t="s">
        <v>192</v>
      </c>
      <c r="AJ76" s="70"/>
      <c r="AK76" s="70">
        <v>1</v>
      </c>
      <c r="AL76" s="93" t="s">
        <v>26</v>
      </c>
      <c r="AM76" s="59" t="s">
        <v>192</v>
      </c>
      <c r="AN76" s="70"/>
      <c r="AO76" s="68">
        <v>0.972</v>
      </c>
      <c r="AP76" s="93" t="s">
        <v>26</v>
      </c>
      <c r="AQ76" s="93" t="s">
        <v>26</v>
      </c>
      <c r="AR76" s="93" t="s">
        <v>26</v>
      </c>
      <c r="AS76" s="93" t="s">
        <v>26</v>
      </c>
      <c r="AT76" s="93" t="s">
        <v>26</v>
      </c>
      <c r="AU76" s="93" t="s">
        <v>26</v>
      </c>
      <c r="AV76" s="93" t="s">
        <v>26</v>
      </c>
      <c r="AW76" s="93" t="s">
        <v>26</v>
      </c>
      <c r="AX76" s="93" t="s">
        <v>26</v>
      </c>
      <c r="AY76" s="150"/>
    </row>
    <row r="77" ht="14.25" spans="1:51">
      <c r="A77" s="89"/>
      <c r="B77" s="195"/>
      <c r="C77" s="89"/>
      <c r="D77" s="89"/>
      <c r="E77" s="150" t="s">
        <v>190</v>
      </c>
      <c r="F77" s="100" t="s">
        <v>161</v>
      </c>
      <c r="G77" s="101">
        <v>5048</v>
      </c>
      <c r="H77" s="71" t="s">
        <v>26</v>
      </c>
      <c r="I77" s="89"/>
      <c r="J77" s="285"/>
      <c r="K77" s="93" t="s">
        <v>26</v>
      </c>
      <c r="L77" s="93" t="s">
        <v>26</v>
      </c>
      <c r="M77" s="93" t="s">
        <v>26</v>
      </c>
      <c r="N77" s="93" t="s">
        <v>26</v>
      </c>
      <c r="O77" s="93" t="s">
        <v>26</v>
      </c>
      <c r="P77" s="59">
        <v>367</v>
      </c>
      <c r="Q77" s="59">
        <v>3478</v>
      </c>
      <c r="R77" s="93" t="s">
        <v>26</v>
      </c>
      <c r="S77" s="93" t="s">
        <v>26</v>
      </c>
      <c r="T77" s="59">
        <v>15</v>
      </c>
      <c r="U77" s="59">
        <v>148</v>
      </c>
      <c r="V77" s="93" t="s">
        <v>26</v>
      </c>
      <c r="W77" s="93" t="s">
        <v>26</v>
      </c>
      <c r="X77" s="59">
        <v>12</v>
      </c>
      <c r="Y77" s="59">
        <v>112</v>
      </c>
      <c r="Z77" s="93" t="s">
        <v>26</v>
      </c>
      <c r="AA77" s="93" t="s">
        <v>26</v>
      </c>
      <c r="AB77" s="59">
        <v>73</v>
      </c>
      <c r="AC77" s="59">
        <v>801</v>
      </c>
      <c r="AD77" s="93" t="s">
        <v>26</v>
      </c>
      <c r="AE77" s="93" t="s">
        <v>26</v>
      </c>
      <c r="AF77" s="59">
        <v>10</v>
      </c>
      <c r="AG77" s="59">
        <v>100</v>
      </c>
      <c r="AH77" s="93" t="s">
        <v>26</v>
      </c>
      <c r="AI77" s="93" t="s">
        <v>26</v>
      </c>
      <c r="AJ77" s="59">
        <v>3</v>
      </c>
      <c r="AK77" s="59">
        <v>19</v>
      </c>
      <c r="AL77" s="93" t="s">
        <v>26</v>
      </c>
      <c r="AM77" s="93" t="s">
        <v>26</v>
      </c>
      <c r="AN77" s="59">
        <v>47</v>
      </c>
      <c r="AO77" s="59">
        <v>390</v>
      </c>
      <c r="AP77" s="93" t="s">
        <v>26</v>
      </c>
      <c r="AQ77" s="93" t="s">
        <v>26</v>
      </c>
      <c r="AR77" s="93" t="s">
        <v>26</v>
      </c>
      <c r="AS77" s="93" t="s">
        <v>26</v>
      </c>
      <c r="AT77" s="93" t="s">
        <v>26</v>
      </c>
      <c r="AU77" s="93" t="s">
        <v>26</v>
      </c>
      <c r="AV77" s="93" t="s">
        <v>26</v>
      </c>
      <c r="AW77" s="93" t="s">
        <v>26</v>
      </c>
      <c r="AX77" s="93" t="s">
        <v>26</v>
      </c>
      <c r="AY77" s="59"/>
    </row>
    <row r="78" ht="14.25" spans="1:51">
      <c r="A78" s="89"/>
      <c r="B78" s="341">
        <v>28</v>
      </c>
      <c r="C78" s="150" t="s">
        <v>193</v>
      </c>
      <c r="D78" s="59" t="s">
        <v>194</v>
      </c>
      <c r="E78" s="150" t="s">
        <v>195</v>
      </c>
      <c r="F78" s="100" t="s">
        <v>161</v>
      </c>
      <c r="G78" s="101">
        <v>28169</v>
      </c>
      <c r="H78" s="163">
        <v>1.1047</v>
      </c>
      <c r="I78" s="93" t="s">
        <v>355</v>
      </c>
      <c r="J78" s="96"/>
      <c r="K78" s="96" t="s">
        <v>26</v>
      </c>
      <c r="L78" s="93" t="s">
        <v>26</v>
      </c>
      <c r="M78" s="93" t="s">
        <v>26</v>
      </c>
      <c r="N78" s="93" t="s">
        <v>26</v>
      </c>
      <c r="O78" s="93">
        <v>3000</v>
      </c>
      <c r="P78" s="93">
        <v>0</v>
      </c>
      <c r="Q78" s="93">
        <v>3022</v>
      </c>
      <c r="R78" s="94">
        <v>1.0073</v>
      </c>
      <c r="S78" s="93">
        <v>3500</v>
      </c>
      <c r="T78" s="93">
        <v>100</v>
      </c>
      <c r="U78" s="93">
        <v>3560</v>
      </c>
      <c r="V78" s="94">
        <v>1.0171</v>
      </c>
      <c r="W78" s="93">
        <v>3000</v>
      </c>
      <c r="X78" s="93">
        <v>0</v>
      </c>
      <c r="Y78" s="93">
        <v>3009</v>
      </c>
      <c r="Z78" s="94">
        <v>1.003</v>
      </c>
      <c r="AA78" s="93">
        <v>5500</v>
      </c>
      <c r="AB78" s="93">
        <v>0</v>
      </c>
      <c r="AC78" s="93">
        <v>6157</v>
      </c>
      <c r="AD78" s="94">
        <v>1.1195</v>
      </c>
      <c r="AE78" s="93">
        <v>4500</v>
      </c>
      <c r="AF78" s="93">
        <v>0</v>
      </c>
      <c r="AG78" s="93">
        <v>5017</v>
      </c>
      <c r="AH78" s="94">
        <v>1.1149</v>
      </c>
      <c r="AI78" s="93">
        <v>2000</v>
      </c>
      <c r="AJ78" s="93">
        <v>0</v>
      </c>
      <c r="AK78" s="93">
        <v>2329</v>
      </c>
      <c r="AL78" s="94">
        <v>1.1645</v>
      </c>
      <c r="AM78" s="93">
        <v>4000</v>
      </c>
      <c r="AN78" s="93">
        <v>0</v>
      </c>
      <c r="AO78" s="93">
        <v>5075</v>
      </c>
      <c r="AP78" s="94">
        <v>1.2688</v>
      </c>
      <c r="AQ78" s="93" t="s">
        <v>26</v>
      </c>
      <c r="AR78" s="93" t="s">
        <v>26</v>
      </c>
      <c r="AS78" s="93" t="s">
        <v>26</v>
      </c>
      <c r="AT78" s="93" t="s">
        <v>26</v>
      </c>
      <c r="AU78" s="93" t="s">
        <v>26</v>
      </c>
      <c r="AV78" s="93" t="s">
        <v>26</v>
      </c>
      <c r="AW78" s="93" t="s">
        <v>26</v>
      </c>
      <c r="AX78" s="93" t="s">
        <v>26</v>
      </c>
      <c r="AY78" s="150"/>
    </row>
    <row r="79" ht="14.25" spans="1:51">
      <c r="A79" s="89"/>
      <c r="B79" s="195"/>
      <c r="C79" s="89"/>
      <c r="D79" s="89"/>
      <c r="E79" s="150" t="s">
        <v>196</v>
      </c>
      <c r="F79" s="100" t="s">
        <v>161</v>
      </c>
      <c r="G79" s="101">
        <v>14408</v>
      </c>
      <c r="H79" s="163">
        <v>0.8475</v>
      </c>
      <c r="I79" s="89"/>
      <c r="J79" s="195"/>
      <c r="K79" s="96" t="s">
        <v>26</v>
      </c>
      <c r="L79" s="93" t="s">
        <v>26</v>
      </c>
      <c r="M79" s="93" t="s">
        <v>26</v>
      </c>
      <c r="N79" s="93" t="s">
        <v>26</v>
      </c>
      <c r="O79" s="93">
        <v>3000</v>
      </c>
      <c r="P79" s="93">
        <v>0</v>
      </c>
      <c r="Q79" s="93">
        <v>3013</v>
      </c>
      <c r="R79" s="94">
        <v>1.0043</v>
      </c>
      <c r="S79" s="93">
        <v>1800</v>
      </c>
      <c r="T79" s="93">
        <v>59</v>
      </c>
      <c r="U79" s="93">
        <v>1740</v>
      </c>
      <c r="V79" s="94">
        <v>0.9667</v>
      </c>
      <c r="W79" s="93">
        <v>1500</v>
      </c>
      <c r="X79" s="93">
        <v>9</v>
      </c>
      <c r="Y79" s="93">
        <v>1500</v>
      </c>
      <c r="Z79" s="94">
        <v>1</v>
      </c>
      <c r="AA79" s="93">
        <v>4000</v>
      </c>
      <c r="AB79" s="93">
        <v>0</v>
      </c>
      <c r="AC79" s="93">
        <v>3360</v>
      </c>
      <c r="AD79" s="94">
        <v>0.84</v>
      </c>
      <c r="AE79" s="93">
        <v>3000</v>
      </c>
      <c r="AF79" s="93">
        <v>3</v>
      </c>
      <c r="AG79" s="93">
        <v>2489</v>
      </c>
      <c r="AH79" s="94">
        <v>0.8297</v>
      </c>
      <c r="AI79" s="93">
        <v>1200</v>
      </c>
      <c r="AJ79" s="93">
        <v>0</v>
      </c>
      <c r="AK79" s="93">
        <v>871</v>
      </c>
      <c r="AL79" s="94">
        <v>0.7258</v>
      </c>
      <c r="AM79" s="93">
        <v>2500</v>
      </c>
      <c r="AN79" s="93">
        <v>0</v>
      </c>
      <c r="AO79" s="93">
        <v>1435</v>
      </c>
      <c r="AP79" s="94">
        <v>0.574</v>
      </c>
      <c r="AQ79" s="93" t="s">
        <v>26</v>
      </c>
      <c r="AR79" s="93" t="s">
        <v>26</v>
      </c>
      <c r="AS79" s="93" t="s">
        <v>26</v>
      </c>
      <c r="AT79" s="93" t="s">
        <v>26</v>
      </c>
      <c r="AU79" s="93" t="s">
        <v>26</v>
      </c>
      <c r="AV79" s="93" t="s">
        <v>26</v>
      </c>
      <c r="AW79" s="93" t="s">
        <v>26</v>
      </c>
      <c r="AX79" s="93" t="s">
        <v>26</v>
      </c>
      <c r="AY79" s="150"/>
    </row>
    <row r="80" ht="14.25" spans="1:51">
      <c r="A80" s="89"/>
      <c r="B80" s="195"/>
      <c r="C80" s="89"/>
      <c r="D80" s="59" t="s">
        <v>197</v>
      </c>
      <c r="E80" s="89"/>
      <c r="F80" s="100" t="s">
        <v>161</v>
      </c>
      <c r="G80" s="101">
        <v>26287</v>
      </c>
      <c r="H80" s="163">
        <v>1.3835</v>
      </c>
      <c r="I80" s="89"/>
      <c r="J80" s="195"/>
      <c r="K80" s="96" t="s">
        <v>26</v>
      </c>
      <c r="L80" s="93" t="s">
        <v>26</v>
      </c>
      <c r="M80" s="93" t="s">
        <v>26</v>
      </c>
      <c r="N80" s="93" t="s">
        <v>26</v>
      </c>
      <c r="O80" s="93">
        <v>2500</v>
      </c>
      <c r="P80" s="93">
        <v>0</v>
      </c>
      <c r="Q80" s="93">
        <v>2545</v>
      </c>
      <c r="R80" s="94">
        <v>1.018</v>
      </c>
      <c r="S80" s="93">
        <v>2500</v>
      </c>
      <c r="T80" s="93">
        <v>0</v>
      </c>
      <c r="U80" s="93">
        <v>2897</v>
      </c>
      <c r="V80" s="94">
        <v>1.1588</v>
      </c>
      <c r="W80" s="93">
        <v>2500</v>
      </c>
      <c r="X80" s="93">
        <v>0</v>
      </c>
      <c r="Y80" s="93">
        <v>2500</v>
      </c>
      <c r="Z80" s="94">
        <v>1</v>
      </c>
      <c r="AA80" s="93">
        <v>3500</v>
      </c>
      <c r="AB80" s="93">
        <v>0</v>
      </c>
      <c r="AC80" s="93">
        <v>4080</v>
      </c>
      <c r="AD80" s="94">
        <v>1.1657</v>
      </c>
      <c r="AE80" s="93">
        <v>2500</v>
      </c>
      <c r="AF80" s="93">
        <v>1</v>
      </c>
      <c r="AG80" s="93">
        <v>7685</v>
      </c>
      <c r="AH80" s="94">
        <v>3.074</v>
      </c>
      <c r="AI80" s="93">
        <v>2000</v>
      </c>
      <c r="AJ80" s="93">
        <v>0</v>
      </c>
      <c r="AK80" s="93">
        <v>3044</v>
      </c>
      <c r="AL80" s="94">
        <v>1.522</v>
      </c>
      <c r="AM80" s="93">
        <v>3500</v>
      </c>
      <c r="AN80" s="93">
        <v>0</v>
      </c>
      <c r="AO80" s="93">
        <v>3536</v>
      </c>
      <c r="AP80" s="94">
        <v>1.0103</v>
      </c>
      <c r="AQ80" s="93" t="s">
        <v>26</v>
      </c>
      <c r="AR80" s="93" t="s">
        <v>26</v>
      </c>
      <c r="AS80" s="93" t="s">
        <v>26</v>
      </c>
      <c r="AT80" s="93" t="s">
        <v>26</v>
      </c>
      <c r="AU80" s="93" t="s">
        <v>26</v>
      </c>
      <c r="AV80" s="93" t="s">
        <v>26</v>
      </c>
      <c r="AW80" s="93" t="s">
        <v>26</v>
      </c>
      <c r="AX80" s="93" t="s">
        <v>26</v>
      </c>
      <c r="AY80" s="150"/>
    </row>
    <row r="81" ht="14.25" spans="1:51">
      <c r="A81" s="240" t="s">
        <v>198</v>
      </c>
      <c r="B81" s="341">
        <v>29</v>
      </c>
      <c r="C81" s="150" t="s">
        <v>199</v>
      </c>
      <c r="D81" s="150" t="s">
        <v>200</v>
      </c>
      <c r="E81" s="89"/>
      <c r="F81" s="59" t="s">
        <v>201</v>
      </c>
      <c r="G81" s="59">
        <v>1</v>
      </c>
      <c r="H81" s="69">
        <v>1</v>
      </c>
      <c r="I81" s="355"/>
      <c r="J81" s="294"/>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0</v>
      </c>
      <c r="AW81" s="93">
        <v>1</v>
      </c>
      <c r="AX81" s="117">
        <v>1</v>
      </c>
      <c r="AY81" s="150"/>
    </row>
    <row r="82" ht="42.75" spans="1:51">
      <c r="A82" s="89"/>
      <c r="B82" s="341">
        <v>30</v>
      </c>
      <c r="C82" s="150" t="s">
        <v>202</v>
      </c>
      <c r="D82" s="150" t="s">
        <v>203</v>
      </c>
      <c r="E82" s="89"/>
      <c r="F82" s="59" t="s">
        <v>201</v>
      </c>
      <c r="G82" s="59">
        <v>1114</v>
      </c>
      <c r="H82" s="57" t="s">
        <v>42</v>
      </c>
      <c r="I82" s="59" t="s">
        <v>356</v>
      </c>
      <c r="J82" s="101" t="s">
        <v>285</v>
      </c>
      <c r="K82" s="175" t="s">
        <v>357</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50" t="s">
        <v>205</v>
      </c>
    </row>
    <row r="83" ht="14.25" spans="1:51">
      <c r="A83" s="240" t="s">
        <v>206</v>
      </c>
      <c r="B83" s="341">
        <v>31</v>
      </c>
      <c r="C83" s="150" t="s">
        <v>207</v>
      </c>
      <c r="D83" s="150" t="s">
        <v>208</v>
      </c>
      <c r="E83" s="89"/>
      <c r="F83" s="59" t="s">
        <v>209</v>
      </c>
      <c r="G83" s="59">
        <v>82.556</v>
      </c>
      <c r="H83" s="68">
        <v>1.0068</v>
      </c>
      <c r="I83" s="59" t="s">
        <v>358</v>
      </c>
      <c r="J83" s="96"/>
      <c r="K83" s="96" t="s">
        <v>26</v>
      </c>
      <c r="L83" s="93" t="s">
        <v>26</v>
      </c>
      <c r="M83" s="93" t="s">
        <v>26</v>
      </c>
      <c r="N83" s="93" t="s">
        <v>26</v>
      </c>
      <c r="O83" s="93">
        <v>3.785</v>
      </c>
      <c r="P83" s="93">
        <v>0.29</v>
      </c>
      <c r="Q83" s="93">
        <v>3.785</v>
      </c>
      <c r="R83" s="295">
        <v>1</v>
      </c>
      <c r="S83" s="93">
        <v>14.395</v>
      </c>
      <c r="T83" s="93">
        <v>0</v>
      </c>
      <c r="U83" s="93">
        <v>14.395</v>
      </c>
      <c r="V83" s="117">
        <v>1</v>
      </c>
      <c r="W83" s="93">
        <v>2.85</v>
      </c>
      <c r="X83" s="93">
        <v>0.85</v>
      </c>
      <c r="Y83" s="93">
        <v>2.85</v>
      </c>
      <c r="Z83" s="295">
        <v>1</v>
      </c>
      <c r="AA83" s="93">
        <v>35.858</v>
      </c>
      <c r="AB83" s="93">
        <v>0</v>
      </c>
      <c r="AC83" s="93">
        <v>35.858</v>
      </c>
      <c r="AD83" s="94">
        <v>1</v>
      </c>
      <c r="AE83" s="93">
        <v>20.311</v>
      </c>
      <c r="AF83" s="93">
        <v>0</v>
      </c>
      <c r="AG83" s="93">
        <v>20.311</v>
      </c>
      <c r="AH83" s="94">
        <v>1</v>
      </c>
      <c r="AI83" s="93">
        <v>2.34</v>
      </c>
      <c r="AJ83" s="93">
        <v>0.74</v>
      </c>
      <c r="AK83" s="93">
        <v>2.34</v>
      </c>
      <c r="AL83" s="94">
        <v>1</v>
      </c>
      <c r="AM83" s="93">
        <v>3.017</v>
      </c>
      <c r="AN83" s="93">
        <v>0.217</v>
      </c>
      <c r="AO83" s="93">
        <v>3.017</v>
      </c>
      <c r="AP83" s="94">
        <v>1</v>
      </c>
      <c r="AQ83" s="93" t="s">
        <v>26</v>
      </c>
      <c r="AR83" s="93" t="s">
        <v>26</v>
      </c>
      <c r="AS83" s="93" t="s">
        <v>26</v>
      </c>
      <c r="AT83" s="93" t="s">
        <v>26</v>
      </c>
      <c r="AU83" s="93" t="s">
        <v>26</v>
      </c>
      <c r="AV83" s="93" t="s">
        <v>26</v>
      </c>
      <c r="AW83" s="93" t="s">
        <v>26</v>
      </c>
      <c r="AX83" s="93" t="s">
        <v>26</v>
      </c>
      <c r="AY83" s="150"/>
    </row>
    <row r="84" ht="14.25" spans="1:51">
      <c r="A84" s="89"/>
      <c r="B84" s="195"/>
      <c r="C84" s="89"/>
      <c r="D84" s="150" t="s">
        <v>210</v>
      </c>
      <c r="E84" s="89"/>
      <c r="F84" s="59" t="s">
        <v>209</v>
      </c>
      <c r="G84" s="59">
        <v>454.854</v>
      </c>
      <c r="H84" s="68">
        <v>1.2813</v>
      </c>
      <c r="I84" s="89"/>
      <c r="J84" s="195"/>
      <c r="K84" s="96" t="s">
        <v>26</v>
      </c>
      <c r="L84" s="93" t="s">
        <v>26</v>
      </c>
      <c r="M84" s="93" t="s">
        <v>26</v>
      </c>
      <c r="N84" s="93" t="s">
        <v>26</v>
      </c>
      <c r="O84" s="93" t="s">
        <v>26</v>
      </c>
      <c r="P84" s="93" t="s">
        <v>26</v>
      </c>
      <c r="Q84" s="93" t="s">
        <v>26</v>
      </c>
      <c r="R84" s="93" t="s">
        <v>26</v>
      </c>
      <c r="S84" s="93">
        <v>110.504</v>
      </c>
      <c r="T84" s="93">
        <v>0</v>
      </c>
      <c r="U84" s="93">
        <v>110.504</v>
      </c>
      <c r="V84" s="295">
        <v>1</v>
      </c>
      <c r="W84" s="93" t="s">
        <v>26</v>
      </c>
      <c r="X84" s="93" t="s">
        <v>26</v>
      </c>
      <c r="Y84" s="93" t="s">
        <v>26</v>
      </c>
      <c r="Z84" s="93" t="s">
        <v>26</v>
      </c>
      <c r="AA84" s="93">
        <v>121.186</v>
      </c>
      <c r="AB84" s="93">
        <v>0</v>
      </c>
      <c r="AC84" s="93">
        <v>140.763</v>
      </c>
      <c r="AD84" s="94">
        <v>1.1615</v>
      </c>
      <c r="AE84" s="93">
        <v>29.843</v>
      </c>
      <c r="AF84" s="93">
        <v>0</v>
      </c>
      <c r="AG84" s="93">
        <v>39.152</v>
      </c>
      <c r="AH84" s="94">
        <v>1.3119</v>
      </c>
      <c r="AI84" s="93">
        <v>59.76</v>
      </c>
      <c r="AJ84" s="93">
        <v>0</v>
      </c>
      <c r="AK84" s="93">
        <v>85.381</v>
      </c>
      <c r="AL84" s="295">
        <v>1.429</v>
      </c>
      <c r="AM84" s="93">
        <v>34.467</v>
      </c>
      <c r="AN84" s="93">
        <v>0</v>
      </c>
      <c r="AO84" s="93">
        <v>79.054</v>
      </c>
      <c r="AP84" s="295">
        <v>2.294</v>
      </c>
      <c r="AQ84" s="93" t="s">
        <v>26</v>
      </c>
      <c r="AR84" s="93" t="s">
        <v>26</v>
      </c>
      <c r="AS84" s="93" t="s">
        <v>26</v>
      </c>
      <c r="AT84" s="93" t="s">
        <v>26</v>
      </c>
      <c r="AU84" s="93" t="s">
        <v>26</v>
      </c>
      <c r="AV84" s="93" t="s">
        <v>26</v>
      </c>
      <c r="AW84" s="93" t="s">
        <v>26</v>
      </c>
      <c r="AX84" s="93" t="s">
        <v>26</v>
      </c>
      <c r="AY84" s="150"/>
    </row>
    <row r="85" ht="14.25" spans="1:51">
      <c r="A85" s="89"/>
      <c r="B85" s="195"/>
      <c r="C85" s="89"/>
      <c r="D85" s="150" t="s">
        <v>211</v>
      </c>
      <c r="E85" s="89"/>
      <c r="F85" s="59" t="s">
        <v>209</v>
      </c>
      <c r="G85" s="59">
        <v>292.134</v>
      </c>
      <c r="H85" s="266">
        <v>1</v>
      </c>
      <c r="I85" s="89"/>
      <c r="J85" s="195"/>
      <c r="K85" s="96" t="s">
        <v>26</v>
      </c>
      <c r="L85" s="93" t="s">
        <v>26</v>
      </c>
      <c r="M85" s="93" t="s">
        <v>26</v>
      </c>
      <c r="N85" s="93" t="s">
        <v>26</v>
      </c>
      <c r="O85" s="93">
        <v>9.158</v>
      </c>
      <c r="P85" s="93">
        <v>0</v>
      </c>
      <c r="Q85" s="93">
        <v>9.158</v>
      </c>
      <c r="R85" s="295">
        <v>1</v>
      </c>
      <c r="S85" s="93">
        <v>53.823</v>
      </c>
      <c r="T85" s="93">
        <v>0</v>
      </c>
      <c r="U85" s="93">
        <v>53.823</v>
      </c>
      <c r="V85" s="295">
        <v>1</v>
      </c>
      <c r="W85" s="93">
        <v>18.145</v>
      </c>
      <c r="X85" s="93">
        <v>0.3</v>
      </c>
      <c r="Y85" s="93">
        <v>18.145</v>
      </c>
      <c r="Z85" s="295">
        <v>1</v>
      </c>
      <c r="AA85" s="93">
        <v>82.19</v>
      </c>
      <c r="AB85" s="93">
        <v>0</v>
      </c>
      <c r="AC85" s="93">
        <v>82.19</v>
      </c>
      <c r="AD85" s="94">
        <v>1</v>
      </c>
      <c r="AE85" s="93">
        <v>57.371</v>
      </c>
      <c r="AF85" s="93">
        <v>0</v>
      </c>
      <c r="AG85" s="93">
        <v>57.371</v>
      </c>
      <c r="AH85" s="295">
        <v>1</v>
      </c>
      <c r="AI85" s="93">
        <v>23.811</v>
      </c>
      <c r="AJ85" s="93">
        <v>2.7</v>
      </c>
      <c r="AK85" s="93">
        <v>23.811</v>
      </c>
      <c r="AL85" s="295">
        <v>1</v>
      </c>
      <c r="AM85" s="93">
        <v>47.636</v>
      </c>
      <c r="AN85" s="93">
        <v>0</v>
      </c>
      <c r="AO85" s="93">
        <v>47.636</v>
      </c>
      <c r="AP85" s="295">
        <v>1</v>
      </c>
      <c r="AQ85" s="93" t="s">
        <v>26</v>
      </c>
      <c r="AR85" s="93" t="s">
        <v>26</v>
      </c>
      <c r="AS85" s="93" t="s">
        <v>26</v>
      </c>
      <c r="AT85" s="93" t="s">
        <v>26</v>
      </c>
      <c r="AU85" s="93" t="s">
        <v>26</v>
      </c>
      <c r="AV85" s="93" t="s">
        <v>26</v>
      </c>
      <c r="AW85" s="93" t="s">
        <v>26</v>
      </c>
      <c r="AX85" s="93" t="s">
        <v>26</v>
      </c>
      <c r="AY85" s="150"/>
    </row>
    <row r="86" ht="14.25" spans="1:51">
      <c r="A86" s="89"/>
      <c r="B86" s="195"/>
      <c r="C86" s="89"/>
      <c r="D86" s="150" t="s">
        <v>212</v>
      </c>
      <c r="E86" s="89"/>
      <c r="F86" s="59" t="s">
        <v>209</v>
      </c>
      <c r="G86" s="59">
        <v>2</v>
      </c>
      <c r="H86" s="70">
        <v>1</v>
      </c>
      <c r="I86" s="89"/>
      <c r="J86" s="195"/>
      <c r="K86" s="96" t="s">
        <v>26</v>
      </c>
      <c r="L86" s="93" t="s">
        <v>26</v>
      </c>
      <c r="M86" s="93" t="s">
        <v>26</v>
      </c>
      <c r="N86" s="93" t="s">
        <v>26</v>
      </c>
      <c r="O86" s="93" t="s">
        <v>26</v>
      </c>
      <c r="P86" s="93" t="s">
        <v>26</v>
      </c>
      <c r="Q86" s="93" t="s">
        <v>26</v>
      </c>
      <c r="R86" s="93" t="s">
        <v>26</v>
      </c>
      <c r="S86" s="93" t="s">
        <v>26</v>
      </c>
      <c r="T86" s="93" t="s">
        <v>26</v>
      </c>
      <c r="U86" s="93" t="s">
        <v>26</v>
      </c>
      <c r="V86" s="93" t="s">
        <v>26</v>
      </c>
      <c r="W86" s="93" t="s">
        <v>26</v>
      </c>
      <c r="X86" s="93" t="s">
        <v>26</v>
      </c>
      <c r="Y86" s="93" t="s">
        <v>26</v>
      </c>
      <c r="Z86" s="93" t="s">
        <v>26</v>
      </c>
      <c r="AA86" s="93" t="s">
        <v>26</v>
      </c>
      <c r="AB86" s="93" t="s">
        <v>26</v>
      </c>
      <c r="AC86" s="93" t="s">
        <v>26</v>
      </c>
      <c r="AD86" s="93" t="s">
        <v>26</v>
      </c>
      <c r="AE86" s="93" t="s">
        <v>26</v>
      </c>
      <c r="AF86" s="93" t="s">
        <v>26</v>
      </c>
      <c r="AG86" s="93" t="s">
        <v>26</v>
      </c>
      <c r="AH86" s="93" t="s">
        <v>26</v>
      </c>
      <c r="AI86" s="93">
        <v>1</v>
      </c>
      <c r="AJ86" s="93">
        <v>0</v>
      </c>
      <c r="AK86" s="93">
        <v>1</v>
      </c>
      <c r="AL86" s="94">
        <v>1</v>
      </c>
      <c r="AM86" s="93">
        <v>1</v>
      </c>
      <c r="AN86" s="93">
        <v>0</v>
      </c>
      <c r="AO86" s="93">
        <v>1</v>
      </c>
      <c r="AP86" s="94">
        <v>1</v>
      </c>
      <c r="AQ86" s="93" t="s">
        <v>26</v>
      </c>
      <c r="AR86" s="93" t="s">
        <v>26</v>
      </c>
      <c r="AS86" s="93" t="s">
        <v>26</v>
      </c>
      <c r="AT86" s="93" t="s">
        <v>26</v>
      </c>
      <c r="AU86" s="93" t="s">
        <v>26</v>
      </c>
      <c r="AV86" s="93" t="s">
        <v>26</v>
      </c>
      <c r="AW86" s="93" t="s">
        <v>26</v>
      </c>
      <c r="AX86" s="93" t="s">
        <v>26</v>
      </c>
      <c r="AY86" s="150"/>
    </row>
    <row r="87" ht="14.25" spans="1:51">
      <c r="A87" s="89"/>
      <c r="B87" s="341">
        <v>32</v>
      </c>
      <c r="C87" s="150" t="s">
        <v>213</v>
      </c>
      <c r="D87" s="150" t="s">
        <v>214</v>
      </c>
      <c r="E87" s="89"/>
      <c r="F87" s="59" t="s">
        <v>215</v>
      </c>
      <c r="G87" s="57">
        <v>24982</v>
      </c>
      <c r="H87" s="68">
        <v>1.0197</v>
      </c>
      <c r="I87" s="100" t="s">
        <v>359</v>
      </c>
      <c r="J87" s="291"/>
      <c r="K87" s="96">
        <v>5000</v>
      </c>
      <c r="L87" s="93">
        <v>0</v>
      </c>
      <c r="M87" s="93">
        <v>5051</v>
      </c>
      <c r="N87" s="94">
        <v>1.01</v>
      </c>
      <c r="O87" s="59">
        <v>4500</v>
      </c>
      <c r="P87" s="59">
        <v>0</v>
      </c>
      <c r="Q87" s="59">
        <v>4500</v>
      </c>
      <c r="R87" s="68">
        <v>1</v>
      </c>
      <c r="S87" s="59">
        <v>3500</v>
      </c>
      <c r="T87" s="59">
        <v>0</v>
      </c>
      <c r="U87" s="59">
        <v>3527</v>
      </c>
      <c r="V87" s="266">
        <v>1.008</v>
      </c>
      <c r="W87" s="59">
        <v>3000</v>
      </c>
      <c r="X87" s="59">
        <v>478</v>
      </c>
      <c r="Y87" s="59">
        <v>3077</v>
      </c>
      <c r="Z87" s="68">
        <v>1.0257</v>
      </c>
      <c r="AA87" s="59">
        <v>2600</v>
      </c>
      <c r="AB87" s="59">
        <v>0</v>
      </c>
      <c r="AC87" s="59">
        <v>2600</v>
      </c>
      <c r="AD87" s="68">
        <v>1</v>
      </c>
      <c r="AE87" s="59">
        <v>1600</v>
      </c>
      <c r="AF87" s="59">
        <v>0</v>
      </c>
      <c r="AG87" s="59">
        <v>1983</v>
      </c>
      <c r="AH87" s="68">
        <v>1.2394</v>
      </c>
      <c r="AI87" s="59">
        <v>700</v>
      </c>
      <c r="AJ87" s="59">
        <v>0</v>
      </c>
      <c r="AK87" s="59">
        <v>780</v>
      </c>
      <c r="AL87" s="68">
        <v>1.1143</v>
      </c>
      <c r="AM87" s="59">
        <v>1600</v>
      </c>
      <c r="AN87" s="59">
        <v>39</v>
      </c>
      <c r="AO87" s="59">
        <v>1650</v>
      </c>
      <c r="AP87" s="68">
        <v>1.0313</v>
      </c>
      <c r="AQ87" s="93" t="s">
        <v>26</v>
      </c>
      <c r="AR87" s="93" t="s">
        <v>26</v>
      </c>
      <c r="AS87" s="93" t="s">
        <v>26</v>
      </c>
      <c r="AT87" s="93" t="s">
        <v>26</v>
      </c>
      <c r="AU87" s="93">
        <v>2000</v>
      </c>
      <c r="AV87" s="93">
        <v>0</v>
      </c>
      <c r="AW87" s="93">
        <v>1806</v>
      </c>
      <c r="AX87" s="94">
        <v>0.903</v>
      </c>
      <c r="AY87" s="150"/>
    </row>
    <row r="88" ht="14.25" spans="1:51">
      <c r="A88" s="89"/>
      <c r="B88" s="195"/>
      <c r="C88" s="89"/>
      <c r="D88" s="150" t="s">
        <v>216</v>
      </c>
      <c r="E88" s="89"/>
      <c r="F88" s="59" t="s">
        <v>215</v>
      </c>
      <c r="G88" s="57">
        <v>4372</v>
      </c>
      <c r="H88" s="68">
        <v>1.4573</v>
      </c>
      <c r="I88" s="205"/>
      <c r="J88" s="292"/>
      <c r="K88" s="96">
        <v>500</v>
      </c>
      <c r="L88" s="93">
        <v>0</v>
      </c>
      <c r="M88" s="93">
        <v>533</v>
      </c>
      <c r="N88" s="94">
        <v>1.066</v>
      </c>
      <c r="O88" s="59">
        <v>200</v>
      </c>
      <c r="P88" s="59">
        <v>0</v>
      </c>
      <c r="Q88" s="59">
        <v>353</v>
      </c>
      <c r="R88" s="68">
        <v>1.765</v>
      </c>
      <c r="S88" s="59">
        <v>300</v>
      </c>
      <c r="T88" s="59">
        <v>0</v>
      </c>
      <c r="U88" s="59">
        <v>307</v>
      </c>
      <c r="V88" s="68">
        <v>1.0233</v>
      </c>
      <c r="W88" s="59">
        <v>900</v>
      </c>
      <c r="X88" s="59">
        <v>20</v>
      </c>
      <c r="Y88" s="59">
        <v>1028</v>
      </c>
      <c r="Z88" s="68">
        <v>1.12</v>
      </c>
      <c r="AA88" s="59">
        <v>300</v>
      </c>
      <c r="AB88" s="59">
        <v>0</v>
      </c>
      <c r="AC88" s="59">
        <v>452</v>
      </c>
      <c r="AD88" s="68">
        <v>1.507</v>
      </c>
      <c r="AE88" s="59">
        <v>200</v>
      </c>
      <c r="AF88" s="59">
        <v>0</v>
      </c>
      <c r="AG88" s="59">
        <v>238</v>
      </c>
      <c r="AH88" s="68">
        <v>1.19</v>
      </c>
      <c r="AI88" s="59">
        <v>200</v>
      </c>
      <c r="AJ88" s="59">
        <v>0</v>
      </c>
      <c r="AK88" s="59">
        <v>358</v>
      </c>
      <c r="AL88" s="70">
        <v>1.79</v>
      </c>
      <c r="AM88" s="59">
        <v>200</v>
      </c>
      <c r="AN88" s="59">
        <v>13</v>
      </c>
      <c r="AO88" s="59">
        <v>563</v>
      </c>
      <c r="AP88" s="68">
        <v>2.815</v>
      </c>
      <c r="AQ88" s="93" t="s">
        <v>26</v>
      </c>
      <c r="AR88" s="93" t="s">
        <v>26</v>
      </c>
      <c r="AS88" s="93" t="s">
        <v>26</v>
      </c>
      <c r="AT88" s="93" t="s">
        <v>26</v>
      </c>
      <c r="AU88" s="93">
        <v>200</v>
      </c>
      <c r="AV88" s="93">
        <v>0</v>
      </c>
      <c r="AW88" s="93">
        <v>540</v>
      </c>
      <c r="AX88" s="117">
        <v>2.7</v>
      </c>
      <c r="AY88" s="150"/>
    </row>
    <row r="89" ht="42.75" spans="1:51">
      <c r="A89" s="240" t="s">
        <v>217</v>
      </c>
      <c r="B89" s="341">
        <v>33</v>
      </c>
      <c r="C89" s="150" t="s">
        <v>218</v>
      </c>
      <c r="D89" s="150" t="s">
        <v>219</v>
      </c>
      <c r="E89" s="89"/>
      <c r="F89" s="59" t="s">
        <v>220</v>
      </c>
      <c r="G89" s="59" t="s">
        <v>360</v>
      </c>
      <c r="H89" s="57" t="s">
        <v>42</v>
      </c>
      <c r="I89" s="150"/>
      <c r="J89" s="175"/>
      <c r="K89" s="175" t="s">
        <v>361</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50" t="s">
        <v>362</v>
      </c>
    </row>
    <row r="90" ht="28.5" spans="1:51">
      <c r="A90" s="89"/>
      <c r="B90" s="382">
        <v>34</v>
      </c>
      <c r="C90" s="150" t="s">
        <v>223</v>
      </c>
      <c r="D90" s="150" t="s">
        <v>224</v>
      </c>
      <c r="E90" s="89"/>
      <c r="F90" s="59" t="s">
        <v>225</v>
      </c>
      <c r="G90" s="59">
        <v>25</v>
      </c>
      <c r="H90" s="57" t="s">
        <v>363</v>
      </c>
      <c r="I90" s="150"/>
      <c r="J90" s="175"/>
      <c r="K90" s="93" t="s">
        <v>26</v>
      </c>
      <c r="L90" s="93" t="s">
        <v>26</v>
      </c>
      <c r="M90" s="93" t="s">
        <v>26</v>
      </c>
      <c r="N90" s="93" t="s">
        <v>26</v>
      </c>
      <c r="O90" s="59">
        <v>7</v>
      </c>
      <c r="P90" s="93">
        <v>0</v>
      </c>
      <c r="Q90" s="93">
        <v>7</v>
      </c>
      <c r="R90" s="117">
        <v>1</v>
      </c>
      <c r="S90" s="59">
        <v>3</v>
      </c>
      <c r="T90" s="93">
        <v>0</v>
      </c>
      <c r="U90" s="93">
        <v>3</v>
      </c>
      <c r="V90" s="117">
        <v>1</v>
      </c>
      <c r="W90" s="59">
        <v>2</v>
      </c>
      <c r="X90" s="93">
        <v>0</v>
      </c>
      <c r="Y90" s="93">
        <v>2</v>
      </c>
      <c r="Z90" s="117">
        <v>1</v>
      </c>
      <c r="AA90" s="59">
        <v>3</v>
      </c>
      <c r="AB90" s="93">
        <v>0</v>
      </c>
      <c r="AC90" s="93">
        <v>3</v>
      </c>
      <c r="AD90" s="117">
        <v>1</v>
      </c>
      <c r="AE90" s="59">
        <v>3</v>
      </c>
      <c r="AF90" s="93">
        <v>0</v>
      </c>
      <c r="AG90" s="93">
        <v>3</v>
      </c>
      <c r="AH90" s="117">
        <v>1</v>
      </c>
      <c r="AI90" s="59">
        <v>4</v>
      </c>
      <c r="AJ90" s="93">
        <v>0</v>
      </c>
      <c r="AK90" s="93">
        <v>4</v>
      </c>
      <c r="AL90" s="117">
        <v>1</v>
      </c>
      <c r="AM90" s="59">
        <v>3</v>
      </c>
      <c r="AN90" s="93">
        <v>0</v>
      </c>
      <c r="AO90" s="93">
        <v>3</v>
      </c>
      <c r="AP90" s="117">
        <v>1</v>
      </c>
      <c r="AQ90" s="93" t="s">
        <v>26</v>
      </c>
      <c r="AR90" s="93" t="s">
        <v>26</v>
      </c>
      <c r="AS90" s="93" t="s">
        <v>26</v>
      </c>
      <c r="AT90" s="93" t="s">
        <v>26</v>
      </c>
      <c r="AU90" s="93" t="s">
        <v>26</v>
      </c>
      <c r="AV90" s="93" t="s">
        <v>26</v>
      </c>
      <c r="AW90" s="93" t="s">
        <v>26</v>
      </c>
      <c r="AX90" s="93" t="s">
        <v>26</v>
      </c>
      <c r="AY90" s="150"/>
    </row>
    <row r="91" ht="42.75" spans="1:51">
      <c r="A91" s="89"/>
      <c r="B91" s="341">
        <v>35</v>
      </c>
      <c r="C91" s="150" t="s">
        <v>226</v>
      </c>
      <c r="D91" s="150" t="s">
        <v>227</v>
      </c>
      <c r="E91" s="89"/>
      <c r="F91" s="59" t="s">
        <v>220</v>
      </c>
      <c r="G91" s="59">
        <v>810</v>
      </c>
      <c r="H91" s="64">
        <v>1.1638</v>
      </c>
      <c r="I91" s="59" t="s">
        <v>364</v>
      </c>
      <c r="J91" s="96"/>
      <c r="K91" s="93" t="s">
        <v>26</v>
      </c>
      <c r="L91" s="93" t="s">
        <v>26</v>
      </c>
      <c r="M91" s="93" t="s">
        <v>26</v>
      </c>
      <c r="N91" s="93" t="s">
        <v>26</v>
      </c>
      <c r="O91" s="93">
        <v>41</v>
      </c>
      <c r="P91" s="93">
        <v>0</v>
      </c>
      <c r="Q91" s="93">
        <v>41</v>
      </c>
      <c r="R91" s="117">
        <v>1</v>
      </c>
      <c r="S91" s="93">
        <v>79</v>
      </c>
      <c r="T91" s="93">
        <v>10</v>
      </c>
      <c r="U91" s="93">
        <v>79</v>
      </c>
      <c r="V91" s="117">
        <v>1</v>
      </c>
      <c r="W91" s="93">
        <v>48</v>
      </c>
      <c r="X91" s="93">
        <v>0</v>
      </c>
      <c r="Y91" s="93">
        <v>49</v>
      </c>
      <c r="Z91" s="94">
        <v>1.0208</v>
      </c>
      <c r="AA91" s="93">
        <v>182</v>
      </c>
      <c r="AB91" s="93">
        <v>65</v>
      </c>
      <c r="AC91" s="93">
        <v>269</v>
      </c>
      <c r="AD91" s="94">
        <v>1.478</v>
      </c>
      <c r="AE91" s="93">
        <v>153</v>
      </c>
      <c r="AF91" s="93">
        <v>0</v>
      </c>
      <c r="AG91" s="93">
        <v>153</v>
      </c>
      <c r="AH91" s="117">
        <v>1</v>
      </c>
      <c r="AI91" s="93">
        <v>66</v>
      </c>
      <c r="AJ91" s="93">
        <v>0</v>
      </c>
      <c r="AK91" s="93">
        <v>83</v>
      </c>
      <c r="AL91" s="94">
        <v>1.2576</v>
      </c>
      <c r="AM91" s="93">
        <v>111</v>
      </c>
      <c r="AN91" s="93">
        <v>0</v>
      </c>
      <c r="AO91" s="93">
        <v>120</v>
      </c>
      <c r="AP91" s="94">
        <v>1.0811</v>
      </c>
      <c r="AQ91" s="93" t="s">
        <v>26</v>
      </c>
      <c r="AR91" s="93" t="s">
        <v>26</v>
      </c>
      <c r="AS91" s="93" t="s">
        <v>26</v>
      </c>
      <c r="AT91" s="93" t="s">
        <v>26</v>
      </c>
      <c r="AU91" s="93">
        <v>16</v>
      </c>
      <c r="AV91" s="93">
        <v>5</v>
      </c>
      <c r="AW91" s="93">
        <v>16</v>
      </c>
      <c r="AX91" s="117">
        <v>1</v>
      </c>
      <c r="AY91" s="150"/>
    </row>
    <row r="92" ht="28.5" spans="1:51">
      <c r="A92" s="240" t="s">
        <v>228</v>
      </c>
      <c r="B92" s="241">
        <v>36</v>
      </c>
      <c r="C92" s="150" t="s">
        <v>229</v>
      </c>
      <c r="D92" s="150" t="s">
        <v>230</v>
      </c>
      <c r="E92" s="89"/>
      <c r="F92" s="59" t="s">
        <v>231</v>
      </c>
      <c r="G92" s="59"/>
      <c r="H92" s="64"/>
      <c r="I92" s="93"/>
      <c r="J92" s="96"/>
      <c r="K92" s="93" t="s">
        <v>26</v>
      </c>
      <c r="L92" s="93" t="s">
        <v>26</v>
      </c>
      <c r="M92" s="93" t="s">
        <v>26</v>
      </c>
      <c r="N92" s="93" t="s">
        <v>26</v>
      </c>
      <c r="O92" s="93">
        <v>188</v>
      </c>
      <c r="P92" s="93"/>
      <c r="Q92" s="93"/>
      <c r="R92" s="94"/>
      <c r="S92" s="93">
        <v>229</v>
      </c>
      <c r="T92" s="93"/>
      <c r="U92" s="93"/>
      <c r="V92" s="94"/>
      <c r="W92" s="93">
        <v>190</v>
      </c>
      <c r="X92" s="93"/>
      <c r="Y92" s="93"/>
      <c r="Z92" s="94"/>
      <c r="AA92" s="93">
        <v>201</v>
      </c>
      <c r="AB92" s="93"/>
      <c r="AC92" s="93"/>
      <c r="AD92" s="94"/>
      <c r="AE92" s="93">
        <v>157</v>
      </c>
      <c r="AF92" s="93"/>
      <c r="AG92" s="93"/>
      <c r="AH92" s="94"/>
      <c r="AI92" s="93">
        <v>152</v>
      </c>
      <c r="AJ92" s="93"/>
      <c r="AK92" s="93"/>
      <c r="AL92" s="94"/>
      <c r="AM92" s="93">
        <v>229</v>
      </c>
      <c r="AN92" s="93"/>
      <c r="AO92" s="93"/>
      <c r="AP92" s="94"/>
      <c r="AQ92" s="93">
        <v>50</v>
      </c>
      <c r="AR92" s="93"/>
      <c r="AS92" s="93"/>
      <c r="AT92" s="94"/>
      <c r="AU92" s="93">
        <v>42</v>
      </c>
      <c r="AV92" s="93"/>
      <c r="AW92" s="93"/>
      <c r="AX92" s="94"/>
      <c r="AY92" s="150"/>
    </row>
    <row r="93" ht="50.25" customHeight="true" spans="1:51">
      <c r="A93" s="89"/>
      <c r="B93" s="241">
        <v>37</v>
      </c>
      <c r="C93" s="150" t="s">
        <v>232</v>
      </c>
      <c r="D93" s="150" t="s">
        <v>233</v>
      </c>
      <c r="E93" s="89"/>
      <c r="F93" s="59" t="s">
        <v>231</v>
      </c>
      <c r="G93" s="59"/>
      <c r="H93" s="57"/>
      <c r="I93" s="150"/>
      <c r="J93" s="175"/>
      <c r="K93" s="270"/>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195"/>
      <c r="AY93" s="150"/>
    </row>
    <row r="94" ht="71.25" spans="1:51">
      <c r="A94" s="89"/>
      <c r="B94" s="341">
        <v>38</v>
      </c>
      <c r="C94" s="150" t="s">
        <v>236</v>
      </c>
      <c r="D94" s="150" t="s">
        <v>237</v>
      </c>
      <c r="E94" s="89"/>
      <c r="F94" s="59" t="s">
        <v>215</v>
      </c>
      <c r="G94" s="59">
        <v>75</v>
      </c>
      <c r="H94" s="70">
        <v>1</v>
      </c>
      <c r="I94" s="150" t="s">
        <v>365</v>
      </c>
      <c r="J94" s="96"/>
      <c r="K94" s="93" t="s">
        <v>26</v>
      </c>
      <c r="L94" s="93" t="s">
        <v>26</v>
      </c>
      <c r="M94" s="93" t="s">
        <v>26</v>
      </c>
      <c r="N94" s="93" t="s">
        <v>26</v>
      </c>
      <c r="O94" s="93">
        <v>32</v>
      </c>
      <c r="P94" s="93">
        <v>0</v>
      </c>
      <c r="Q94" s="93">
        <v>50</v>
      </c>
      <c r="R94" s="117">
        <v>1</v>
      </c>
      <c r="S94" s="93">
        <v>13</v>
      </c>
      <c r="T94" s="93">
        <v>0</v>
      </c>
      <c r="U94" s="93">
        <v>13</v>
      </c>
      <c r="V94" s="117">
        <v>1</v>
      </c>
      <c r="W94" s="93" t="s">
        <v>26</v>
      </c>
      <c r="X94" s="93"/>
      <c r="Y94" s="93"/>
      <c r="Z94" s="94"/>
      <c r="AA94" s="93" t="s">
        <v>26</v>
      </c>
      <c r="AB94" s="93"/>
      <c r="AC94" s="93"/>
      <c r="AD94" s="94"/>
      <c r="AE94" s="93">
        <v>12</v>
      </c>
      <c r="AF94" s="93">
        <v>0</v>
      </c>
      <c r="AG94" s="93">
        <v>12</v>
      </c>
      <c r="AH94" s="117">
        <v>1</v>
      </c>
      <c r="AI94" s="93" t="s">
        <v>26</v>
      </c>
      <c r="AJ94" s="93" t="s">
        <v>26</v>
      </c>
      <c r="AK94" s="93" t="s">
        <v>26</v>
      </c>
      <c r="AL94" s="93" t="s">
        <v>26</v>
      </c>
      <c r="AM94" s="93" t="s">
        <v>26</v>
      </c>
      <c r="AN94" s="93" t="s">
        <v>26</v>
      </c>
      <c r="AO94" s="93" t="s">
        <v>26</v>
      </c>
      <c r="AP94" s="93" t="s">
        <v>26</v>
      </c>
      <c r="AQ94" s="93" t="s">
        <v>26</v>
      </c>
      <c r="AR94" s="93" t="s">
        <v>26</v>
      </c>
      <c r="AS94" s="93" t="s">
        <v>26</v>
      </c>
      <c r="AT94" s="93" t="s">
        <v>26</v>
      </c>
      <c r="AU94" s="93" t="s">
        <v>26</v>
      </c>
      <c r="AV94" s="93" t="s">
        <v>26</v>
      </c>
      <c r="AW94" s="93" t="s">
        <v>26</v>
      </c>
      <c r="AX94" s="93" t="s">
        <v>26</v>
      </c>
      <c r="AY94" s="150" t="s">
        <v>366</v>
      </c>
    </row>
    <row r="95" ht="42.75" spans="1:51">
      <c r="A95" s="89"/>
      <c r="B95" s="195"/>
      <c r="C95" s="89"/>
      <c r="D95" s="150" t="s">
        <v>238</v>
      </c>
      <c r="E95" s="89"/>
      <c r="F95" s="59" t="s">
        <v>215</v>
      </c>
      <c r="G95" s="57">
        <v>24</v>
      </c>
      <c r="H95" s="64">
        <v>0.8571</v>
      </c>
      <c r="I95" s="150" t="s">
        <v>367</v>
      </c>
      <c r="J95" s="195"/>
      <c r="K95" s="93" t="s">
        <v>26</v>
      </c>
      <c r="L95" s="93" t="s">
        <v>26</v>
      </c>
      <c r="M95" s="93" t="s">
        <v>26</v>
      </c>
      <c r="N95" s="93" t="s">
        <v>26</v>
      </c>
      <c r="O95" s="93">
        <v>4</v>
      </c>
      <c r="P95" s="93">
        <v>0</v>
      </c>
      <c r="Q95" s="93">
        <v>3</v>
      </c>
      <c r="R95" s="117">
        <v>0.75</v>
      </c>
      <c r="S95" s="93">
        <v>14</v>
      </c>
      <c r="T95" s="93">
        <v>2</v>
      </c>
      <c r="U95" s="93">
        <v>14</v>
      </c>
      <c r="V95" s="117">
        <v>1</v>
      </c>
      <c r="W95" s="93">
        <v>3</v>
      </c>
      <c r="X95" s="93">
        <v>0</v>
      </c>
      <c r="Y95" s="93">
        <v>2</v>
      </c>
      <c r="Z95" s="94">
        <v>0.6667</v>
      </c>
      <c r="AA95" s="93">
        <v>1</v>
      </c>
      <c r="AB95" s="93">
        <v>0</v>
      </c>
      <c r="AC95" s="93">
        <v>0</v>
      </c>
      <c r="AD95" s="117">
        <v>0</v>
      </c>
      <c r="AE95" s="93">
        <v>2</v>
      </c>
      <c r="AF95" s="93">
        <v>0</v>
      </c>
      <c r="AG95" s="93">
        <v>1</v>
      </c>
      <c r="AH95" s="117">
        <v>0.5</v>
      </c>
      <c r="AI95" s="93">
        <v>1</v>
      </c>
      <c r="AJ95" s="93">
        <v>1</v>
      </c>
      <c r="AK95" s="93">
        <v>1</v>
      </c>
      <c r="AL95" s="117">
        <v>1</v>
      </c>
      <c r="AM95" s="93">
        <v>3</v>
      </c>
      <c r="AN95" s="93">
        <v>0</v>
      </c>
      <c r="AO95" s="93">
        <v>3</v>
      </c>
      <c r="AP95" s="117">
        <v>1</v>
      </c>
      <c r="AQ95" s="93" t="s">
        <v>26</v>
      </c>
      <c r="AR95" s="93" t="s">
        <v>26</v>
      </c>
      <c r="AS95" s="93" t="s">
        <v>26</v>
      </c>
      <c r="AT95" s="93" t="s">
        <v>26</v>
      </c>
      <c r="AU95" s="93" t="s">
        <v>26</v>
      </c>
      <c r="AV95" s="93" t="s">
        <v>26</v>
      </c>
      <c r="AW95" s="93" t="s">
        <v>26</v>
      </c>
      <c r="AX95" s="93" t="s">
        <v>26</v>
      </c>
      <c r="AY95" s="150"/>
    </row>
    <row r="96" ht="71.25" spans="1:51">
      <c r="A96" s="89"/>
      <c r="B96" s="341">
        <v>39</v>
      </c>
      <c r="C96" s="150" t="s">
        <v>239</v>
      </c>
      <c r="D96" s="150" t="s">
        <v>240</v>
      </c>
      <c r="E96" s="89"/>
      <c r="F96" s="59" t="s">
        <v>215</v>
      </c>
      <c r="G96" s="59">
        <v>399</v>
      </c>
      <c r="H96" s="70">
        <v>1</v>
      </c>
      <c r="I96" s="164" t="s">
        <v>365</v>
      </c>
      <c r="J96" s="96"/>
      <c r="K96" s="93" t="s">
        <v>26</v>
      </c>
      <c r="L96" s="93" t="s">
        <v>26</v>
      </c>
      <c r="M96" s="93" t="s">
        <v>26</v>
      </c>
      <c r="N96" s="93" t="s">
        <v>26</v>
      </c>
      <c r="O96" s="93">
        <v>11</v>
      </c>
      <c r="P96" s="93">
        <v>0</v>
      </c>
      <c r="Q96" s="93">
        <v>11</v>
      </c>
      <c r="R96" s="117">
        <v>1</v>
      </c>
      <c r="S96" s="93">
        <v>168</v>
      </c>
      <c r="T96" s="93">
        <v>0</v>
      </c>
      <c r="U96" s="93">
        <v>168</v>
      </c>
      <c r="V96" s="117">
        <v>1</v>
      </c>
      <c r="W96" s="93" t="s">
        <v>26</v>
      </c>
      <c r="X96" s="93" t="s">
        <v>26</v>
      </c>
      <c r="Y96" s="93" t="s">
        <v>26</v>
      </c>
      <c r="Z96" s="93" t="s">
        <v>26</v>
      </c>
      <c r="AA96" s="93">
        <v>220</v>
      </c>
      <c r="AB96" s="93">
        <v>0</v>
      </c>
      <c r="AC96" s="93">
        <v>220</v>
      </c>
      <c r="AD96" s="117">
        <v>1</v>
      </c>
      <c r="AE96" s="93" t="s">
        <v>26</v>
      </c>
      <c r="AF96" s="93" t="s">
        <v>26</v>
      </c>
      <c r="AG96" s="93" t="s">
        <v>26</v>
      </c>
      <c r="AH96" s="93" t="s">
        <v>26</v>
      </c>
      <c r="AI96" s="93" t="s">
        <v>26</v>
      </c>
      <c r="AJ96" s="93" t="s">
        <v>26</v>
      </c>
      <c r="AK96" s="93" t="s">
        <v>26</v>
      </c>
      <c r="AL96" s="93" t="s">
        <v>26</v>
      </c>
      <c r="AM96" s="93" t="s">
        <v>26</v>
      </c>
      <c r="AN96" s="93" t="s">
        <v>26</v>
      </c>
      <c r="AO96" s="93" t="s">
        <v>26</v>
      </c>
      <c r="AP96" s="93" t="s">
        <v>26</v>
      </c>
      <c r="AQ96" s="93" t="s">
        <v>26</v>
      </c>
      <c r="AR96" s="93" t="s">
        <v>26</v>
      </c>
      <c r="AS96" s="93" t="s">
        <v>26</v>
      </c>
      <c r="AT96" s="93" t="s">
        <v>26</v>
      </c>
      <c r="AU96" s="93" t="s">
        <v>26</v>
      </c>
      <c r="AV96" s="93" t="s">
        <v>26</v>
      </c>
      <c r="AW96" s="93" t="s">
        <v>26</v>
      </c>
      <c r="AX96" s="93" t="s">
        <v>26</v>
      </c>
      <c r="AY96" s="150" t="s">
        <v>368</v>
      </c>
    </row>
    <row r="97" ht="28.5" spans="1:51">
      <c r="A97" s="89"/>
      <c r="B97" s="353">
        <v>40</v>
      </c>
      <c r="C97" s="176" t="s">
        <v>241</v>
      </c>
      <c r="D97" s="150" t="s">
        <v>242</v>
      </c>
      <c r="E97" s="89"/>
      <c r="F97" s="59" t="s">
        <v>215</v>
      </c>
      <c r="G97" s="59">
        <v>3</v>
      </c>
      <c r="H97" s="70">
        <v>1</v>
      </c>
      <c r="I97" s="59"/>
      <c r="J97" s="96"/>
      <c r="K97" s="93" t="s">
        <v>26</v>
      </c>
      <c r="L97" s="93" t="s">
        <v>26</v>
      </c>
      <c r="M97" s="93" t="s">
        <v>26</v>
      </c>
      <c r="N97" s="93" t="s">
        <v>26</v>
      </c>
      <c r="O97" s="59">
        <v>1</v>
      </c>
      <c r="P97" s="59">
        <v>0</v>
      </c>
      <c r="Q97" s="59">
        <v>1</v>
      </c>
      <c r="R97" s="117">
        <v>1</v>
      </c>
      <c r="S97" s="59">
        <v>1</v>
      </c>
      <c r="T97" s="59">
        <v>0</v>
      </c>
      <c r="U97" s="59">
        <v>1</v>
      </c>
      <c r="V97" s="117">
        <v>1</v>
      </c>
      <c r="W97" s="59">
        <v>1</v>
      </c>
      <c r="X97" s="59">
        <v>0</v>
      </c>
      <c r="Y97" s="59">
        <v>1</v>
      </c>
      <c r="Z97" s="117">
        <v>1</v>
      </c>
      <c r="AA97" s="59" t="s">
        <v>26</v>
      </c>
      <c r="AB97" s="59" t="s">
        <v>26</v>
      </c>
      <c r="AC97" s="59" t="s">
        <v>26</v>
      </c>
      <c r="AD97" s="59" t="s">
        <v>26</v>
      </c>
      <c r="AE97" s="59" t="s">
        <v>26</v>
      </c>
      <c r="AF97" s="59" t="s">
        <v>26</v>
      </c>
      <c r="AG97" s="59" t="s">
        <v>26</v>
      </c>
      <c r="AH97" s="59" t="s">
        <v>26</v>
      </c>
      <c r="AI97" s="59" t="s">
        <v>26</v>
      </c>
      <c r="AJ97" s="59" t="s">
        <v>26</v>
      </c>
      <c r="AK97" s="59" t="s">
        <v>26</v>
      </c>
      <c r="AL97" s="59" t="s">
        <v>26</v>
      </c>
      <c r="AM97" s="59" t="s">
        <v>26</v>
      </c>
      <c r="AN97" s="59" t="s">
        <v>26</v>
      </c>
      <c r="AO97" s="59" t="s">
        <v>26</v>
      </c>
      <c r="AP97" s="59" t="s">
        <v>26</v>
      </c>
      <c r="AQ97" s="93" t="s">
        <v>26</v>
      </c>
      <c r="AR97" s="93" t="s">
        <v>26</v>
      </c>
      <c r="AS97" s="93" t="s">
        <v>26</v>
      </c>
      <c r="AT97" s="93" t="s">
        <v>26</v>
      </c>
      <c r="AU97" s="93" t="s">
        <v>26</v>
      </c>
      <c r="AV97" s="93" t="s">
        <v>26</v>
      </c>
      <c r="AW97" s="93" t="s">
        <v>26</v>
      </c>
      <c r="AX97" s="93" t="s">
        <v>26</v>
      </c>
      <c r="AY97" s="150" t="s">
        <v>368</v>
      </c>
    </row>
    <row r="98" ht="28.5" spans="1:51">
      <c r="A98" s="89"/>
      <c r="B98" s="341">
        <v>41</v>
      </c>
      <c r="C98" s="150" t="s">
        <v>243</v>
      </c>
      <c r="D98" s="150" t="s">
        <v>244</v>
      </c>
      <c r="E98" s="89"/>
      <c r="F98" s="59" t="s">
        <v>245</v>
      </c>
      <c r="G98" s="59">
        <v>121</v>
      </c>
      <c r="H98" s="69">
        <v>1</v>
      </c>
      <c r="I98" s="93"/>
      <c r="J98" s="294"/>
      <c r="K98" s="93" t="s">
        <v>26</v>
      </c>
      <c r="L98" s="93" t="s">
        <v>26</v>
      </c>
      <c r="M98" s="93" t="s">
        <v>26</v>
      </c>
      <c r="N98" s="93" t="s">
        <v>26</v>
      </c>
      <c r="O98" s="93" t="s">
        <v>26</v>
      </c>
      <c r="P98" s="93" t="s">
        <v>26</v>
      </c>
      <c r="Q98" s="93" t="s">
        <v>26</v>
      </c>
      <c r="R98" s="117" t="s">
        <v>26</v>
      </c>
      <c r="S98" s="93" t="s">
        <v>26</v>
      </c>
      <c r="T98" s="93" t="s">
        <v>26</v>
      </c>
      <c r="U98" s="93" t="s">
        <v>26</v>
      </c>
      <c r="V98" s="117" t="s">
        <v>26</v>
      </c>
      <c r="W98" s="93" t="s">
        <v>26</v>
      </c>
      <c r="X98" s="93" t="s">
        <v>26</v>
      </c>
      <c r="Y98" s="93" t="s">
        <v>26</v>
      </c>
      <c r="Z98" s="93" t="s">
        <v>26</v>
      </c>
      <c r="AA98" s="93" t="s">
        <v>26</v>
      </c>
      <c r="AB98" s="93" t="s">
        <v>26</v>
      </c>
      <c r="AC98" s="93" t="s">
        <v>26</v>
      </c>
      <c r="AD98" s="93" t="s">
        <v>26</v>
      </c>
      <c r="AE98" s="93">
        <v>72</v>
      </c>
      <c r="AF98" s="93">
        <v>0</v>
      </c>
      <c r="AG98" s="93">
        <v>72</v>
      </c>
      <c r="AH98" s="117">
        <v>1</v>
      </c>
      <c r="AI98" s="93" t="s">
        <v>26</v>
      </c>
      <c r="AJ98" s="93" t="s">
        <v>26</v>
      </c>
      <c r="AK98" s="93" t="s">
        <v>26</v>
      </c>
      <c r="AL98" s="93" t="s">
        <v>26</v>
      </c>
      <c r="AM98" s="93">
        <v>49</v>
      </c>
      <c r="AN98" s="93">
        <v>0</v>
      </c>
      <c r="AO98" s="93">
        <v>49</v>
      </c>
      <c r="AP98" s="117">
        <v>1</v>
      </c>
      <c r="AQ98" s="93" t="s">
        <v>26</v>
      </c>
      <c r="AR98" s="93" t="s">
        <v>26</v>
      </c>
      <c r="AS98" s="93" t="s">
        <v>26</v>
      </c>
      <c r="AT98" s="93" t="s">
        <v>26</v>
      </c>
      <c r="AU98" s="93" t="s">
        <v>26</v>
      </c>
      <c r="AV98" s="93" t="s">
        <v>26</v>
      </c>
      <c r="AW98" s="93" t="s">
        <v>26</v>
      </c>
      <c r="AX98" s="93" t="s">
        <v>26</v>
      </c>
      <c r="AY98" s="150"/>
    </row>
    <row r="99" ht="14.25" spans="1:51">
      <c r="A99" s="89"/>
      <c r="B99" s="341">
        <v>42</v>
      </c>
      <c r="C99" s="150" t="s">
        <v>246</v>
      </c>
      <c r="D99" s="150" t="s">
        <v>247</v>
      </c>
      <c r="E99" s="89"/>
      <c r="F99" s="59" t="s">
        <v>248</v>
      </c>
      <c r="G99" s="59">
        <v>286</v>
      </c>
      <c r="H99" s="64">
        <v>0.9896</v>
      </c>
      <c r="I99" s="59" t="s">
        <v>369</v>
      </c>
      <c r="J99" s="96"/>
      <c r="K99" s="96" t="s">
        <v>26</v>
      </c>
      <c r="L99" s="93" t="s">
        <v>26</v>
      </c>
      <c r="M99" s="93" t="s">
        <v>26</v>
      </c>
      <c r="N99" s="93" t="s">
        <v>26</v>
      </c>
      <c r="O99" s="93" t="s">
        <v>26</v>
      </c>
      <c r="P99" s="93" t="s">
        <v>26</v>
      </c>
      <c r="Q99" s="93" t="s">
        <v>26</v>
      </c>
      <c r="R99" s="117" t="s">
        <v>26</v>
      </c>
      <c r="S99" s="93">
        <v>72</v>
      </c>
      <c r="T99" s="93">
        <v>24</v>
      </c>
      <c r="U99" s="93">
        <v>72</v>
      </c>
      <c r="V99" s="117">
        <v>1</v>
      </c>
      <c r="W99" s="93">
        <v>4</v>
      </c>
      <c r="X99" s="93">
        <v>0</v>
      </c>
      <c r="Y99" s="93">
        <v>4</v>
      </c>
      <c r="Z99" s="117">
        <v>1</v>
      </c>
      <c r="AA99" s="93">
        <v>135</v>
      </c>
      <c r="AB99" s="93">
        <v>12</v>
      </c>
      <c r="AC99" s="93">
        <v>132</v>
      </c>
      <c r="AD99" s="94">
        <v>0.9778</v>
      </c>
      <c r="AE99" s="93" t="s">
        <v>26</v>
      </c>
      <c r="AF99" s="93" t="s">
        <v>26</v>
      </c>
      <c r="AG99" s="93" t="s">
        <v>26</v>
      </c>
      <c r="AH99" s="93" t="s">
        <v>26</v>
      </c>
      <c r="AI99" s="93" t="s">
        <v>26</v>
      </c>
      <c r="AJ99" s="93" t="s">
        <v>26</v>
      </c>
      <c r="AK99" s="93" t="s">
        <v>26</v>
      </c>
      <c r="AL99" s="93" t="s">
        <v>26</v>
      </c>
      <c r="AM99" s="93">
        <v>78</v>
      </c>
      <c r="AN99" s="93">
        <v>0</v>
      </c>
      <c r="AO99" s="93">
        <v>78</v>
      </c>
      <c r="AP99" s="117">
        <v>1</v>
      </c>
      <c r="AQ99" s="93" t="s">
        <v>26</v>
      </c>
      <c r="AR99" s="93" t="s">
        <v>26</v>
      </c>
      <c r="AS99" s="93" t="s">
        <v>26</v>
      </c>
      <c r="AT99" s="93" t="s">
        <v>26</v>
      </c>
      <c r="AU99" s="93" t="s">
        <v>26</v>
      </c>
      <c r="AV99" s="93" t="s">
        <v>26</v>
      </c>
      <c r="AW99" s="93" t="s">
        <v>26</v>
      </c>
      <c r="AX99" s="93" t="s">
        <v>26</v>
      </c>
      <c r="AY99" s="150"/>
    </row>
    <row r="100" ht="14.25" spans="1:51">
      <c r="A100" s="89"/>
      <c r="B100" s="195"/>
      <c r="C100" s="89"/>
      <c r="D100" s="150" t="s">
        <v>249</v>
      </c>
      <c r="E100" s="89"/>
      <c r="F100" s="59" t="s">
        <v>248</v>
      </c>
      <c r="G100" s="59">
        <v>25104</v>
      </c>
      <c r="H100" s="64">
        <v>0.9883</v>
      </c>
      <c r="I100" s="89"/>
      <c r="J100" s="195"/>
      <c r="K100" s="96" t="s">
        <v>26</v>
      </c>
      <c r="L100" s="93" t="s">
        <v>26</v>
      </c>
      <c r="M100" s="93" t="s">
        <v>26</v>
      </c>
      <c r="N100" s="93" t="s">
        <v>26</v>
      </c>
      <c r="O100" s="93" t="s">
        <v>26</v>
      </c>
      <c r="P100" s="93" t="s">
        <v>26</v>
      </c>
      <c r="Q100" s="93" t="s">
        <v>26</v>
      </c>
      <c r="R100" s="117" t="s">
        <v>26</v>
      </c>
      <c r="S100" s="93">
        <v>6800</v>
      </c>
      <c r="T100" s="93">
        <v>2426</v>
      </c>
      <c r="U100" s="93">
        <v>6800</v>
      </c>
      <c r="V100" s="117">
        <v>1</v>
      </c>
      <c r="W100" s="93">
        <v>800</v>
      </c>
      <c r="X100" s="93">
        <v>0</v>
      </c>
      <c r="Y100" s="93">
        <v>800</v>
      </c>
      <c r="Z100" s="117">
        <v>1</v>
      </c>
      <c r="AA100" s="93">
        <v>9400</v>
      </c>
      <c r="AB100" s="93">
        <v>620</v>
      </c>
      <c r="AC100" s="93">
        <v>9104</v>
      </c>
      <c r="AD100" s="94">
        <v>0.9685</v>
      </c>
      <c r="AE100" s="93" t="s">
        <v>26</v>
      </c>
      <c r="AF100" s="93" t="s">
        <v>26</v>
      </c>
      <c r="AG100" s="93" t="s">
        <v>26</v>
      </c>
      <c r="AH100" s="93" t="s">
        <v>26</v>
      </c>
      <c r="AI100" s="93" t="s">
        <v>26</v>
      </c>
      <c r="AJ100" s="93" t="s">
        <v>26</v>
      </c>
      <c r="AK100" s="93" t="s">
        <v>26</v>
      </c>
      <c r="AL100" s="93" t="s">
        <v>26</v>
      </c>
      <c r="AM100" s="93">
        <v>8400</v>
      </c>
      <c r="AN100" s="93">
        <v>2900</v>
      </c>
      <c r="AO100" s="93">
        <v>8400</v>
      </c>
      <c r="AP100" s="117">
        <v>1</v>
      </c>
      <c r="AQ100" s="93" t="s">
        <v>26</v>
      </c>
      <c r="AR100" s="93" t="s">
        <v>26</v>
      </c>
      <c r="AS100" s="93" t="s">
        <v>26</v>
      </c>
      <c r="AT100" s="93" t="s">
        <v>26</v>
      </c>
      <c r="AU100" s="93" t="s">
        <v>26</v>
      </c>
      <c r="AV100" s="93" t="s">
        <v>26</v>
      </c>
      <c r="AW100" s="93" t="s">
        <v>26</v>
      </c>
      <c r="AX100" s="93" t="s">
        <v>26</v>
      </c>
      <c r="AY100" s="150"/>
    </row>
    <row r="101" ht="71.25" spans="1:51">
      <c r="A101" s="89"/>
      <c r="B101" s="341">
        <v>43</v>
      </c>
      <c r="C101" s="150" t="s">
        <v>250</v>
      </c>
      <c r="D101" s="150" t="s">
        <v>251</v>
      </c>
      <c r="E101" s="89"/>
      <c r="F101" s="59" t="s">
        <v>252</v>
      </c>
      <c r="G101" s="59">
        <v>73</v>
      </c>
      <c r="H101" s="69">
        <v>1</v>
      </c>
      <c r="I101" s="384" t="s">
        <v>370</v>
      </c>
      <c r="J101" s="96" t="s">
        <v>285</v>
      </c>
      <c r="K101" s="96" t="s">
        <v>26</v>
      </c>
      <c r="L101" s="93" t="s">
        <v>26</v>
      </c>
      <c r="M101" s="93" t="s">
        <v>26</v>
      </c>
      <c r="N101" s="93" t="s">
        <v>26</v>
      </c>
      <c r="O101" s="93">
        <v>11</v>
      </c>
      <c r="P101" s="93">
        <v>0</v>
      </c>
      <c r="Q101" s="93">
        <v>11</v>
      </c>
      <c r="R101" s="117">
        <v>1</v>
      </c>
      <c r="S101" s="93">
        <v>9</v>
      </c>
      <c r="T101" s="93">
        <v>0</v>
      </c>
      <c r="U101" s="93">
        <v>9</v>
      </c>
      <c r="V101" s="117">
        <v>1</v>
      </c>
      <c r="W101" s="93">
        <v>10</v>
      </c>
      <c r="X101" s="93">
        <v>0</v>
      </c>
      <c r="Y101" s="93">
        <v>10</v>
      </c>
      <c r="Z101" s="117">
        <v>1</v>
      </c>
      <c r="AA101" s="93">
        <v>14</v>
      </c>
      <c r="AB101" s="93">
        <v>2</v>
      </c>
      <c r="AC101" s="93">
        <v>14</v>
      </c>
      <c r="AD101" s="94">
        <v>1</v>
      </c>
      <c r="AE101" s="93">
        <v>10</v>
      </c>
      <c r="AF101" s="93">
        <v>0</v>
      </c>
      <c r="AG101" s="93">
        <v>10</v>
      </c>
      <c r="AH101" s="117">
        <v>1</v>
      </c>
      <c r="AI101" s="93">
        <v>9</v>
      </c>
      <c r="AJ101" s="93">
        <v>0</v>
      </c>
      <c r="AK101" s="93">
        <v>9</v>
      </c>
      <c r="AL101" s="94">
        <v>1</v>
      </c>
      <c r="AM101" s="93">
        <v>10</v>
      </c>
      <c r="AN101" s="93">
        <v>1</v>
      </c>
      <c r="AO101" s="93">
        <v>10</v>
      </c>
      <c r="AP101" s="117">
        <v>1</v>
      </c>
      <c r="AQ101" s="93" t="s">
        <v>26</v>
      </c>
      <c r="AR101" s="93" t="s">
        <v>26</v>
      </c>
      <c r="AS101" s="93" t="s">
        <v>26</v>
      </c>
      <c r="AT101" s="93" t="s">
        <v>26</v>
      </c>
      <c r="AU101" s="93" t="s">
        <v>26</v>
      </c>
      <c r="AV101" s="93" t="s">
        <v>26</v>
      </c>
      <c r="AW101" s="93" t="s">
        <v>26</v>
      </c>
      <c r="AX101" s="93" t="s">
        <v>26</v>
      </c>
      <c r="AY101" s="150"/>
    </row>
    <row r="102" ht="28.5" spans="1:51">
      <c r="A102" s="89"/>
      <c r="B102" s="341">
        <v>44</v>
      </c>
      <c r="C102" s="150" t="s">
        <v>253</v>
      </c>
      <c r="D102" s="150" t="s">
        <v>254</v>
      </c>
      <c r="E102" s="89"/>
      <c r="F102" s="59" t="s">
        <v>34</v>
      </c>
      <c r="G102" s="59">
        <v>25</v>
      </c>
      <c r="H102" s="69">
        <v>1</v>
      </c>
      <c r="I102" s="59"/>
      <c r="J102" s="101"/>
      <c r="K102" s="101" t="s">
        <v>26</v>
      </c>
      <c r="L102" s="59" t="s">
        <v>26</v>
      </c>
      <c r="M102" s="59" t="s">
        <v>26</v>
      </c>
      <c r="N102" s="59" t="s">
        <v>26</v>
      </c>
      <c r="O102" s="59">
        <v>9</v>
      </c>
      <c r="P102" s="59">
        <v>0</v>
      </c>
      <c r="Q102" s="59">
        <v>9</v>
      </c>
      <c r="R102" s="70">
        <v>1</v>
      </c>
      <c r="S102" s="59">
        <v>3</v>
      </c>
      <c r="T102" s="59">
        <v>0</v>
      </c>
      <c r="U102" s="59">
        <v>3</v>
      </c>
      <c r="V102" s="70">
        <v>1</v>
      </c>
      <c r="W102" s="59">
        <v>2</v>
      </c>
      <c r="X102" s="59">
        <v>0</v>
      </c>
      <c r="Y102" s="59">
        <v>2</v>
      </c>
      <c r="Z102" s="70">
        <v>1</v>
      </c>
      <c r="AA102" s="59">
        <v>4</v>
      </c>
      <c r="AB102" s="59">
        <v>0</v>
      </c>
      <c r="AC102" s="59">
        <v>4</v>
      </c>
      <c r="AD102" s="70">
        <v>1</v>
      </c>
      <c r="AE102" s="59">
        <v>2</v>
      </c>
      <c r="AF102" s="59">
        <v>0</v>
      </c>
      <c r="AG102" s="59">
        <v>2</v>
      </c>
      <c r="AH102" s="70">
        <v>1</v>
      </c>
      <c r="AI102" s="59">
        <v>2</v>
      </c>
      <c r="AJ102" s="59">
        <v>0</v>
      </c>
      <c r="AK102" s="59">
        <v>2</v>
      </c>
      <c r="AL102" s="70">
        <v>1</v>
      </c>
      <c r="AM102" s="59">
        <v>1</v>
      </c>
      <c r="AN102" s="59">
        <v>0</v>
      </c>
      <c r="AO102" s="59">
        <v>1</v>
      </c>
      <c r="AP102" s="70">
        <v>1</v>
      </c>
      <c r="AQ102" s="93" t="s">
        <v>26</v>
      </c>
      <c r="AR102" s="93" t="s">
        <v>26</v>
      </c>
      <c r="AS102" s="93" t="s">
        <v>26</v>
      </c>
      <c r="AT102" s="93" t="s">
        <v>26</v>
      </c>
      <c r="AU102" s="59">
        <v>2</v>
      </c>
      <c r="AV102" s="59">
        <v>0</v>
      </c>
      <c r="AW102" s="59">
        <v>2</v>
      </c>
      <c r="AX102" s="70">
        <v>1</v>
      </c>
      <c r="AY102" s="359"/>
    </row>
    <row r="103" ht="66" customHeight="true" spans="1:51">
      <c r="A103" s="89"/>
      <c r="B103" s="383">
        <v>45</v>
      </c>
      <c r="C103" s="150" t="s">
        <v>255</v>
      </c>
      <c r="D103" s="150" t="s">
        <v>256</v>
      </c>
      <c r="E103" s="89"/>
      <c r="F103" s="59" t="s">
        <v>63</v>
      </c>
      <c r="G103" s="59">
        <v>23</v>
      </c>
      <c r="H103" s="69">
        <v>1</v>
      </c>
      <c r="I103" s="59" t="s">
        <v>293</v>
      </c>
      <c r="J103" s="293" t="s">
        <v>371</v>
      </c>
      <c r="K103" s="93">
        <v>1</v>
      </c>
      <c r="L103" s="93">
        <v>0</v>
      </c>
      <c r="M103" s="93">
        <v>1</v>
      </c>
      <c r="N103" s="179">
        <v>1</v>
      </c>
      <c r="O103" s="93">
        <v>4</v>
      </c>
      <c r="P103" s="93">
        <v>0</v>
      </c>
      <c r="Q103" s="93">
        <v>4</v>
      </c>
      <c r="R103" s="179">
        <v>1</v>
      </c>
      <c r="S103" s="93">
        <v>3</v>
      </c>
      <c r="T103" s="93">
        <v>0</v>
      </c>
      <c r="U103" s="93">
        <v>3</v>
      </c>
      <c r="V103" s="179">
        <v>1</v>
      </c>
      <c r="W103" s="93">
        <v>2</v>
      </c>
      <c r="X103" s="93">
        <v>0</v>
      </c>
      <c r="Y103" s="93">
        <v>2</v>
      </c>
      <c r="Z103" s="117">
        <v>1</v>
      </c>
      <c r="AA103" s="93">
        <v>3</v>
      </c>
      <c r="AB103" s="93">
        <v>0</v>
      </c>
      <c r="AC103" s="93">
        <v>3</v>
      </c>
      <c r="AD103" s="94">
        <v>1</v>
      </c>
      <c r="AE103" s="93">
        <v>2</v>
      </c>
      <c r="AF103" s="93">
        <v>0</v>
      </c>
      <c r="AG103" s="93">
        <v>2</v>
      </c>
      <c r="AH103" s="117">
        <v>1</v>
      </c>
      <c r="AI103" s="93">
        <v>2</v>
      </c>
      <c r="AJ103" s="93">
        <v>0</v>
      </c>
      <c r="AK103" s="93">
        <v>2</v>
      </c>
      <c r="AL103" s="179">
        <v>1</v>
      </c>
      <c r="AM103" s="93">
        <v>2</v>
      </c>
      <c r="AN103" s="93">
        <v>0</v>
      </c>
      <c r="AO103" s="93">
        <v>2</v>
      </c>
      <c r="AP103" s="179">
        <v>1</v>
      </c>
      <c r="AQ103" s="93">
        <v>2</v>
      </c>
      <c r="AR103" s="93">
        <v>0</v>
      </c>
      <c r="AS103" s="93">
        <v>2</v>
      </c>
      <c r="AT103" s="179">
        <v>1</v>
      </c>
      <c r="AU103" s="93">
        <v>2</v>
      </c>
      <c r="AV103" s="93">
        <v>0</v>
      </c>
      <c r="AW103" s="93">
        <v>2</v>
      </c>
      <c r="AX103" s="70">
        <v>1</v>
      </c>
      <c r="AY103" s="150"/>
    </row>
    <row r="104" ht="42.75" spans="1:51">
      <c r="A104" s="59" t="s">
        <v>257</v>
      </c>
      <c r="B104" s="341">
        <v>46</v>
      </c>
      <c r="C104" s="150" t="s">
        <v>258</v>
      </c>
      <c r="D104" s="150" t="s">
        <v>259</v>
      </c>
      <c r="E104" s="89"/>
      <c r="F104" s="59" t="s">
        <v>231</v>
      </c>
      <c r="G104" s="59" t="s">
        <v>260</v>
      </c>
      <c r="H104" s="69">
        <v>1</v>
      </c>
      <c r="I104" s="93"/>
      <c r="J104" s="96"/>
      <c r="K104" s="93">
        <v>5</v>
      </c>
      <c r="L104" s="93">
        <v>5</v>
      </c>
      <c r="M104" s="93">
        <v>5</v>
      </c>
      <c r="N104" s="117">
        <v>1</v>
      </c>
      <c r="O104" s="93">
        <v>5</v>
      </c>
      <c r="P104" s="93">
        <v>5</v>
      </c>
      <c r="Q104" s="93">
        <v>5</v>
      </c>
      <c r="R104" s="117">
        <v>1</v>
      </c>
      <c r="S104" s="93">
        <v>2</v>
      </c>
      <c r="T104" s="93">
        <v>2</v>
      </c>
      <c r="U104" s="93">
        <v>2</v>
      </c>
      <c r="V104" s="117">
        <v>1</v>
      </c>
      <c r="W104" s="93">
        <v>3</v>
      </c>
      <c r="X104" s="93">
        <v>3</v>
      </c>
      <c r="Y104" s="93">
        <v>3</v>
      </c>
      <c r="Z104" s="117">
        <v>1</v>
      </c>
      <c r="AA104" s="93">
        <v>5</v>
      </c>
      <c r="AB104" s="93">
        <v>5</v>
      </c>
      <c r="AC104" s="93">
        <v>5</v>
      </c>
      <c r="AD104" s="117">
        <v>1</v>
      </c>
      <c r="AE104" s="93">
        <v>2</v>
      </c>
      <c r="AF104" s="93">
        <v>2</v>
      </c>
      <c r="AG104" s="93">
        <v>2</v>
      </c>
      <c r="AH104" s="117">
        <v>1</v>
      </c>
      <c r="AI104" s="93">
        <v>2</v>
      </c>
      <c r="AJ104" s="93">
        <v>2</v>
      </c>
      <c r="AK104" s="93">
        <v>2</v>
      </c>
      <c r="AL104" s="117">
        <v>1</v>
      </c>
      <c r="AM104" s="93">
        <v>2</v>
      </c>
      <c r="AN104" s="93">
        <v>2</v>
      </c>
      <c r="AO104" s="93">
        <v>2</v>
      </c>
      <c r="AP104" s="117">
        <v>1</v>
      </c>
      <c r="AQ104" s="93" t="s">
        <v>26</v>
      </c>
      <c r="AR104" s="93" t="s">
        <v>26</v>
      </c>
      <c r="AS104" s="93" t="s">
        <v>26</v>
      </c>
      <c r="AT104" s="93" t="s">
        <v>26</v>
      </c>
      <c r="AU104" s="93" t="s">
        <v>26</v>
      </c>
      <c r="AV104" s="93" t="s">
        <v>26</v>
      </c>
      <c r="AW104" s="93" t="s">
        <v>26</v>
      </c>
      <c r="AX104" s="93" t="s">
        <v>26</v>
      </c>
      <c r="AY104" s="150"/>
    </row>
    <row r="105" ht="14.25" spans="1:51">
      <c r="A105" s="89"/>
      <c r="B105" s="241">
        <v>47</v>
      </c>
      <c r="C105" s="150" t="s">
        <v>372</v>
      </c>
      <c r="D105" s="150" t="s">
        <v>373</v>
      </c>
      <c r="E105" s="89"/>
      <c r="F105" s="59" t="s">
        <v>263</v>
      </c>
      <c r="G105" s="93" t="s">
        <v>26</v>
      </c>
      <c r="H105" s="71" t="s">
        <v>26</v>
      </c>
      <c r="I105" s="93"/>
      <c r="J105" s="96"/>
      <c r="K105" s="93">
        <v>1</v>
      </c>
      <c r="L105" s="93"/>
      <c r="M105" s="93"/>
      <c r="N105" s="93"/>
      <c r="O105" s="93">
        <v>2</v>
      </c>
      <c r="P105" s="93"/>
      <c r="Q105" s="93"/>
      <c r="R105" s="93"/>
      <c r="S105" s="93">
        <v>2</v>
      </c>
      <c r="T105" s="93"/>
      <c r="U105" s="93"/>
      <c r="V105" s="93"/>
      <c r="W105" s="93">
        <v>2</v>
      </c>
      <c r="X105" s="93"/>
      <c r="Y105" s="93"/>
      <c r="Z105" s="93"/>
      <c r="AA105" s="93">
        <v>2</v>
      </c>
      <c r="AB105" s="93"/>
      <c r="AC105" s="93"/>
      <c r="AD105" s="93"/>
      <c r="AE105" s="93">
        <v>1</v>
      </c>
      <c r="AF105" s="93"/>
      <c r="AG105" s="93"/>
      <c r="AH105" s="93"/>
      <c r="AI105" s="93">
        <v>2</v>
      </c>
      <c r="AJ105" s="93"/>
      <c r="AK105" s="93"/>
      <c r="AL105" s="93"/>
      <c r="AM105" s="93">
        <v>2</v>
      </c>
      <c r="AN105" s="93"/>
      <c r="AO105" s="93"/>
      <c r="AP105" s="93"/>
      <c r="AQ105" s="93" t="s">
        <v>26</v>
      </c>
      <c r="AR105" s="93" t="s">
        <v>26</v>
      </c>
      <c r="AS105" s="93" t="s">
        <v>26</v>
      </c>
      <c r="AT105" s="93" t="s">
        <v>26</v>
      </c>
      <c r="AU105" s="93">
        <v>1</v>
      </c>
      <c r="AV105" s="93"/>
      <c r="AW105" s="93"/>
      <c r="AX105" s="93"/>
      <c r="AY105" s="150" t="s">
        <v>374</v>
      </c>
    </row>
    <row r="106" ht="14.25" spans="1:51">
      <c r="A106" s="89"/>
      <c r="B106" s="195"/>
      <c r="C106" s="89"/>
      <c r="D106" s="150" t="s">
        <v>375</v>
      </c>
      <c r="E106" s="89"/>
      <c r="F106" s="59" t="s">
        <v>263</v>
      </c>
      <c r="G106" s="93" t="s">
        <v>26</v>
      </c>
      <c r="H106" s="71" t="s">
        <v>26</v>
      </c>
      <c r="I106" s="89"/>
      <c r="J106" s="195"/>
      <c r="K106" s="93" t="s">
        <v>26</v>
      </c>
      <c r="L106" s="93" t="s">
        <v>26</v>
      </c>
      <c r="M106" s="93" t="s">
        <v>26</v>
      </c>
      <c r="N106" s="93" t="s">
        <v>26</v>
      </c>
      <c r="O106" s="93" t="s">
        <v>26</v>
      </c>
      <c r="P106" s="93" t="s">
        <v>26</v>
      </c>
      <c r="Q106" s="93" t="s">
        <v>26</v>
      </c>
      <c r="R106" s="93" t="s">
        <v>26</v>
      </c>
      <c r="S106" s="93" t="s">
        <v>26</v>
      </c>
      <c r="T106" s="93" t="s">
        <v>26</v>
      </c>
      <c r="U106" s="93" t="s">
        <v>26</v>
      </c>
      <c r="V106" s="93" t="s">
        <v>26</v>
      </c>
      <c r="W106" s="93">
        <v>1</v>
      </c>
      <c r="X106" s="93"/>
      <c r="Y106" s="93"/>
      <c r="Z106" s="93"/>
      <c r="AA106" s="93" t="s">
        <v>26</v>
      </c>
      <c r="AB106" s="93" t="s">
        <v>26</v>
      </c>
      <c r="AC106" s="93" t="s">
        <v>26</v>
      </c>
      <c r="AD106" s="93" t="s">
        <v>26</v>
      </c>
      <c r="AE106" s="93">
        <v>1</v>
      </c>
      <c r="AF106" s="93"/>
      <c r="AG106" s="93"/>
      <c r="AH106" s="93"/>
      <c r="AI106" s="93">
        <v>1</v>
      </c>
      <c r="AJ106" s="93"/>
      <c r="AK106" s="93"/>
      <c r="AL106" s="93"/>
      <c r="AM106" s="93" t="s">
        <v>26</v>
      </c>
      <c r="AN106" s="93" t="s">
        <v>26</v>
      </c>
      <c r="AO106" s="93" t="s">
        <v>26</v>
      </c>
      <c r="AP106" s="93" t="s">
        <v>26</v>
      </c>
      <c r="AQ106" s="93" t="s">
        <v>26</v>
      </c>
      <c r="AR106" s="93" t="s">
        <v>26</v>
      </c>
      <c r="AS106" s="93" t="s">
        <v>26</v>
      </c>
      <c r="AT106" s="93" t="s">
        <v>26</v>
      </c>
      <c r="AU106" s="93" t="s">
        <v>26</v>
      </c>
      <c r="AV106" s="93" t="s">
        <v>26</v>
      </c>
      <c r="AW106" s="93" t="s">
        <v>26</v>
      </c>
      <c r="AX106" s="93" t="s">
        <v>26</v>
      </c>
      <c r="AY106" s="89"/>
    </row>
    <row r="107" ht="42.75" spans="1:51">
      <c r="A107" s="89"/>
      <c r="B107" s="241">
        <v>48</v>
      </c>
      <c r="C107" s="150" t="s">
        <v>265</v>
      </c>
      <c r="D107" s="150" t="s">
        <v>266</v>
      </c>
      <c r="E107" s="89"/>
      <c r="F107" s="59" t="s">
        <v>267</v>
      </c>
      <c r="G107" s="59"/>
      <c r="H107" s="57" t="s">
        <v>42</v>
      </c>
      <c r="I107" s="59" t="s">
        <v>376</v>
      </c>
      <c r="J107" s="101"/>
      <c r="K107" s="59" t="s">
        <v>42</v>
      </c>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150" t="s">
        <v>270</v>
      </c>
    </row>
    <row r="108" ht="57" spans="1:51">
      <c r="A108" s="89"/>
      <c r="B108" s="241">
        <v>49</v>
      </c>
      <c r="C108" s="150" t="s">
        <v>271</v>
      </c>
      <c r="D108" s="150" t="s">
        <v>272</v>
      </c>
      <c r="E108" s="89"/>
      <c r="F108" s="59" t="s">
        <v>263</v>
      </c>
      <c r="G108" s="59">
        <v>1200</v>
      </c>
      <c r="H108" s="354" t="s">
        <v>42</v>
      </c>
      <c r="I108" s="59" t="s">
        <v>377</v>
      </c>
      <c r="J108" s="101" t="s">
        <v>378</v>
      </c>
      <c r="K108" s="93">
        <v>200</v>
      </c>
      <c r="L108" s="93">
        <v>17</v>
      </c>
      <c r="M108" s="93">
        <v>652</v>
      </c>
      <c r="N108" s="117">
        <v>3.26</v>
      </c>
      <c r="O108" s="93" t="s">
        <v>26</v>
      </c>
      <c r="P108" s="93" t="s">
        <v>26</v>
      </c>
      <c r="Q108" s="93" t="s">
        <v>26</v>
      </c>
      <c r="R108" s="93" t="s">
        <v>26</v>
      </c>
      <c r="S108" s="93" t="s">
        <v>26</v>
      </c>
      <c r="T108" s="93" t="s">
        <v>26</v>
      </c>
      <c r="U108" s="93" t="s">
        <v>26</v>
      </c>
      <c r="V108" s="93" t="s">
        <v>26</v>
      </c>
      <c r="W108" s="93" t="s">
        <v>26</v>
      </c>
      <c r="X108" s="93" t="s">
        <v>26</v>
      </c>
      <c r="Y108" s="93" t="s">
        <v>26</v>
      </c>
      <c r="Z108" s="93" t="s">
        <v>26</v>
      </c>
      <c r="AA108" s="93" t="s">
        <v>26</v>
      </c>
      <c r="AB108" s="93" t="s">
        <v>26</v>
      </c>
      <c r="AC108" s="93" t="s">
        <v>26</v>
      </c>
      <c r="AD108" s="93" t="s">
        <v>26</v>
      </c>
      <c r="AE108" s="93" t="s">
        <v>26</v>
      </c>
      <c r="AF108" s="93" t="s">
        <v>26</v>
      </c>
      <c r="AG108" s="93" t="s">
        <v>26</v>
      </c>
      <c r="AH108" s="93" t="s">
        <v>26</v>
      </c>
      <c r="AI108" s="93" t="s">
        <v>26</v>
      </c>
      <c r="AJ108" s="93" t="s">
        <v>26</v>
      </c>
      <c r="AK108" s="93" t="s">
        <v>26</v>
      </c>
      <c r="AL108" s="93" t="s">
        <v>26</v>
      </c>
      <c r="AM108" s="93" t="s">
        <v>26</v>
      </c>
      <c r="AN108" s="93" t="s">
        <v>26</v>
      </c>
      <c r="AO108" s="93" t="s">
        <v>26</v>
      </c>
      <c r="AP108" s="93" t="s">
        <v>26</v>
      </c>
      <c r="AQ108" s="93" t="s">
        <v>26</v>
      </c>
      <c r="AR108" s="93" t="s">
        <v>26</v>
      </c>
      <c r="AS108" s="93" t="s">
        <v>26</v>
      </c>
      <c r="AT108" s="93" t="s">
        <v>26</v>
      </c>
      <c r="AU108" s="93" t="s">
        <v>26</v>
      </c>
      <c r="AV108" s="93" t="s">
        <v>26</v>
      </c>
      <c r="AW108" s="93" t="s">
        <v>26</v>
      </c>
      <c r="AX108" s="93" t="s">
        <v>26</v>
      </c>
      <c r="AY108" s="150"/>
    </row>
    <row r="109" ht="82.5" customHeight="true" spans="1:51">
      <c r="A109" s="89"/>
      <c r="B109" s="241">
        <v>50</v>
      </c>
      <c r="C109" s="150" t="s">
        <v>273</v>
      </c>
      <c r="D109" s="150" t="s">
        <v>274</v>
      </c>
      <c r="E109" s="89"/>
      <c r="F109" s="59" t="s">
        <v>263</v>
      </c>
      <c r="G109" s="59" t="s">
        <v>379</v>
      </c>
      <c r="H109" s="57" t="s">
        <v>42</v>
      </c>
      <c r="I109" s="150" t="s">
        <v>380</v>
      </c>
      <c r="J109" s="96"/>
      <c r="K109" s="385" t="s">
        <v>381</v>
      </c>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150" t="s">
        <v>382</v>
      </c>
    </row>
    <row r="110" ht="42.75" spans="1:51">
      <c r="A110" s="150" t="s">
        <v>276</v>
      </c>
      <c r="B110" s="341">
        <v>51</v>
      </c>
      <c r="C110" s="150" t="s">
        <v>277</v>
      </c>
      <c r="D110" s="150" t="s">
        <v>278</v>
      </c>
      <c r="E110" s="89"/>
      <c r="F110" s="59" t="s">
        <v>279</v>
      </c>
      <c r="G110" s="59">
        <v>79</v>
      </c>
      <c r="H110" s="64">
        <v>0.9875</v>
      </c>
      <c r="I110" s="93" t="s">
        <v>383</v>
      </c>
      <c r="J110" s="96"/>
      <c r="K110" s="93" t="s">
        <v>26</v>
      </c>
      <c r="L110" s="93" t="s">
        <v>26</v>
      </c>
      <c r="M110" s="93" t="s">
        <v>26</v>
      </c>
      <c r="N110" s="93" t="s">
        <v>26</v>
      </c>
      <c r="O110" s="93">
        <v>10</v>
      </c>
      <c r="P110" s="93">
        <v>1</v>
      </c>
      <c r="Q110" s="93">
        <v>10</v>
      </c>
      <c r="R110" s="117">
        <v>1</v>
      </c>
      <c r="S110" s="93">
        <v>8</v>
      </c>
      <c r="T110" s="93">
        <v>0</v>
      </c>
      <c r="U110" s="93">
        <v>8</v>
      </c>
      <c r="V110" s="94">
        <v>1</v>
      </c>
      <c r="W110" s="93">
        <v>8</v>
      </c>
      <c r="X110" s="93">
        <v>1</v>
      </c>
      <c r="Y110" s="93">
        <v>8</v>
      </c>
      <c r="Z110" s="94">
        <v>1</v>
      </c>
      <c r="AA110" s="93">
        <v>24</v>
      </c>
      <c r="AB110" s="93">
        <v>0</v>
      </c>
      <c r="AC110" s="93">
        <v>24</v>
      </c>
      <c r="AD110" s="94">
        <v>1</v>
      </c>
      <c r="AE110" s="93">
        <v>12</v>
      </c>
      <c r="AF110" s="93">
        <v>0</v>
      </c>
      <c r="AG110" s="93">
        <v>12</v>
      </c>
      <c r="AH110" s="94">
        <v>1</v>
      </c>
      <c r="AI110" s="93">
        <v>8</v>
      </c>
      <c r="AJ110" s="93">
        <v>0</v>
      </c>
      <c r="AK110" s="93">
        <v>8</v>
      </c>
      <c r="AL110" s="94">
        <v>1</v>
      </c>
      <c r="AM110" s="93">
        <v>10</v>
      </c>
      <c r="AN110" s="93">
        <v>0</v>
      </c>
      <c r="AO110" s="93">
        <v>9</v>
      </c>
      <c r="AP110" s="94">
        <v>0.9</v>
      </c>
      <c r="AQ110" s="93" t="s">
        <v>26</v>
      </c>
      <c r="AR110" s="93" t="s">
        <v>26</v>
      </c>
      <c r="AS110" s="93" t="s">
        <v>26</v>
      </c>
      <c r="AT110" s="93" t="s">
        <v>26</v>
      </c>
      <c r="AU110" s="93" t="s">
        <v>26</v>
      </c>
      <c r="AV110" s="93" t="s">
        <v>26</v>
      </c>
      <c r="AW110" s="93" t="s">
        <v>26</v>
      </c>
      <c r="AX110" s="93" t="s">
        <v>26</v>
      </c>
      <c r="AY110" s="150"/>
    </row>
  </sheetData>
  <mergeCells count="213">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K93:AX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K107:AX107"/>
    <mergeCell ref="D108:E108"/>
    <mergeCell ref="D109:E109"/>
    <mergeCell ref="K109:AX109"/>
    <mergeCell ref="D110:E110"/>
    <mergeCell ref="A3:A4"/>
    <mergeCell ref="A5:A9"/>
    <mergeCell ref="A10:A21"/>
    <mergeCell ref="A22:A56"/>
    <mergeCell ref="A57:A69"/>
    <mergeCell ref="A70:A80"/>
    <mergeCell ref="A81:A82"/>
    <mergeCell ref="A83:A88"/>
    <mergeCell ref="A89:A91"/>
    <mergeCell ref="A92:A103"/>
    <mergeCell ref="A104:A109"/>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4:C95"/>
    <mergeCell ref="C99:C100"/>
    <mergeCell ref="C105:C106"/>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9:I100"/>
    <mergeCell ref="I105:I10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4:J95"/>
    <mergeCell ref="J99:J100"/>
    <mergeCell ref="J105:J106"/>
    <mergeCell ref="AY22:AY24"/>
    <mergeCell ref="AY105:AY106"/>
    <mergeCell ref="D3: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9.2583333333333" customWidth="true"/>
    <col min="10" max="10" width="15.7083333333333" customWidth="true"/>
    <col min="11" max="50" width="10.7083333333333" customWidth="true"/>
    <col min="51" max="51" width="15.7083333333333" customWidth="true"/>
  </cols>
  <sheetData>
    <row r="1" ht="42" customHeight="true"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14.25" spans="1:51">
      <c r="A3" s="192" t="s">
        <v>1</v>
      </c>
      <c r="B3" s="193" t="s">
        <v>2</v>
      </c>
      <c r="C3" s="194" t="s">
        <v>3</v>
      </c>
      <c r="D3" s="194" t="s">
        <v>4</v>
      </c>
      <c r="E3" s="89"/>
      <c r="F3" s="194" t="s">
        <v>5</v>
      </c>
      <c r="G3" s="194" t="s">
        <v>6</v>
      </c>
      <c r="H3" s="280" t="s">
        <v>7</v>
      </c>
      <c r="I3" s="204" t="s">
        <v>282</v>
      </c>
      <c r="J3" s="284" t="s">
        <v>283</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250"/>
      <c r="I4" s="6"/>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240" t="s">
        <v>22</v>
      </c>
      <c r="B5" s="340">
        <v>1</v>
      </c>
      <c r="C5" s="150" t="s">
        <v>23</v>
      </c>
      <c r="D5" s="150" t="s">
        <v>24</v>
      </c>
      <c r="E5" s="89"/>
      <c r="F5" s="59" t="s">
        <v>25</v>
      </c>
      <c r="G5" s="59">
        <v>13522</v>
      </c>
      <c r="H5" s="64">
        <v>1.1268</v>
      </c>
      <c r="I5" s="100" t="s">
        <v>386</v>
      </c>
      <c r="J5" s="101" t="s">
        <v>285</v>
      </c>
      <c r="K5" s="59">
        <v>1700</v>
      </c>
      <c r="L5" s="59">
        <v>407</v>
      </c>
      <c r="M5" s="59">
        <v>1750</v>
      </c>
      <c r="N5" s="68">
        <v>1.0294</v>
      </c>
      <c r="O5" s="93">
        <v>2200</v>
      </c>
      <c r="P5" s="93">
        <v>246</v>
      </c>
      <c r="Q5" s="93">
        <v>2493</v>
      </c>
      <c r="R5" s="68">
        <v>1.1332</v>
      </c>
      <c r="S5" s="93">
        <v>1150</v>
      </c>
      <c r="T5" s="93">
        <v>607</v>
      </c>
      <c r="U5" s="93">
        <v>1360</v>
      </c>
      <c r="V5" s="68">
        <v>1.1826</v>
      </c>
      <c r="W5" s="93">
        <v>1100</v>
      </c>
      <c r="X5" s="93">
        <v>195</v>
      </c>
      <c r="Y5" s="93">
        <v>1296</v>
      </c>
      <c r="Z5" s="68">
        <v>1.1782</v>
      </c>
      <c r="AA5" s="93">
        <v>2450</v>
      </c>
      <c r="AB5" s="93">
        <v>366</v>
      </c>
      <c r="AC5" s="93">
        <v>2717</v>
      </c>
      <c r="AD5" s="68">
        <v>1.109</v>
      </c>
      <c r="AE5" s="93">
        <v>1600</v>
      </c>
      <c r="AF5" s="93">
        <v>497</v>
      </c>
      <c r="AG5" s="93">
        <v>1815</v>
      </c>
      <c r="AH5" s="68">
        <v>1.1344</v>
      </c>
      <c r="AI5" s="93">
        <v>700</v>
      </c>
      <c r="AJ5" s="93">
        <v>480</v>
      </c>
      <c r="AK5" s="93">
        <v>924</v>
      </c>
      <c r="AL5" s="68">
        <v>1.32</v>
      </c>
      <c r="AM5" s="93">
        <v>1100</v>
      </c>
      <c r="AN5" s="93">
        <v>157</v>
      </c>
      <c r="AO5" s="93">
        <v>1167</v>
      </c>
      <c r="AP5" s="68">
        <v>1.0609</v>
      </c>
      <c r="AQ5" s="93" t="s">
        <v>26</v>
      </c>
      <c r="AR5" s="93" t="s">
        <v>26</v>
      </c>
      <c r="AS5" s="93" t="s">
        <v>26</v>
      </c>
      <c r="AT5" s="93" t="s">
        <v>26</v>
      </c>
      <c r="AU5" s="93" t="s">
        <v>26</v>
      </c>
      <c r="AV5" s="93" t="s">
        <v>26</v>
      </c>
      <c r="AW5" s="93" t="s">
        <v>26</v>
      </c>
      <c r="AX5" s="93" t="s">
        <v>26</v>
      </c>
      <c r="AY5" s="150"/>
    </row>
    <row r="6" ht="28.5" spans="1:51">
      <c r="A6" s="89"/>
      <c r="B6" s="195"/>
      <c r="C6" s="89"/>
      <c r="D6" s="150" t="s">
        <v>28</v>
      </c>
      <c r="E6" s="89"/>
      <c r="F6" s="59" t="s">
        <v>25</v>
      </c>
      <c r="G6" s="59">
        <v>35</v>
      </c>
      <c r="H6" s="69">
        <v>1</v>
      </c>
      <c r="I6" s="269"/>
      <c r="J6" s="195"/>
      <c r="K6" s="212" t="s">
        <v>26</v>
      </c>
      <c r="L6" s="94" t="s">
        <v>26</v>
      </c>
      <c r="M6" s="94" t="s">
        <v>26</v>
      </c>
      <c r="N6" s="94" t="s">
        <v>26</v>
      </c>
      <c r="O6" s="93">
        <v>13</v>
      </c>
      <c r="P6" s="94" t="s">
        <v>26</v>
      </c>
      <c r="Q6" s="93">
        <v>13</v>
      </c>
      <c r="R6" s="94">
        <v>1</v>
      </c>
      <c r="S6" s="93">
        <v>3</v>
      </c>
      <c r="T6" s="94" t="s">
        <v>26</v>
      </c>
      <c r="U6" s="93">
        <v>3</v>
      </c>
      <c r="V6" s="117">
        <v>1</v>
      </c>
      <c r="W6" s="93">
        <v>3</v>
      </c>
      <c r="X6" s="94" t="s">
        <v>26</v>
      </c>
      <c r="Y6" s="93">
        <v>3</v>
      </c>
      <c r="Z6" s="117">
        <v>1</v>
      </c>
      <c r="AA6" s="93">
        <v>6</v>
      </c>
      <c r="AB6" s="94" t="s">
        <v>26</v>
      </c>
      <c r="AC6" s="93">
        <v>6</v>
      </c>
      <c r="AD6" s="117">
        <v>1</v>
      </c>
      <c r="AE6" s="93">
        <v>3</v>
      </c>
      <c r="AF6" s="94" t="s">
        <v>26</v>
      </c>
      <c r="AG6" s="93">
        <v>3</v>
      </c>
      <c r="AH6" s="117">
        <v>1</v>
      </c>
      <c r="AI6" s="93">
        <v>3</v>
      </c>
      <c r="AJ6" s="94" t="s">
        <v>26</v>
      </c>
      <c r="AK6" s="93">
        <v>3</v>
      </c>
      <c r="AL6" s="117">
        <v>1</v>
      </c>
      <c r="AM6" s="93">
        <v>4</v>
      </c>
      <c r="AN6" s="94" t="s">
        <v>26</v>
      </c>
      <c r="AO6" s="93">
        <v>4</v>
      </c>
      <c r="AP6" s="117">
        <v>1</v>
      </c>
      <c r="AQ6" s="93" t="s">
        <v>26</v>
      </c>
      <c r="AR6" s="93" t="s">
        <v>26</v>
      </c>
      <c r="AS6" s="93" t="s">
        <v>26</v>
      </c>
      <c r="AT6" s="93" t="s">
        <v>26</v>
      </c>
      <c r="AU6" s="93" t="s">
        <v>26</v>
      </c>
      <c r="AV6" s="93" t="s">
        <v>26</v>
      </c>
      <c r="AW6" s="93" t="s">
        <v>26</v>
      </c>
      <c r="AX6" s="93" t="s">
        <v>26</v>
      </c>
      <c r="AY6" s="150"/>
    </row>
    <row r="7" ht="66.75" customHeight="true" spans="1:51">
      <c r="A7" s="89"/>
      <c r="B7" s="241">
        <v>2</v>
      </c>
      <c r="C7" s="150" t="s">
        <v>29</v>
      </c>
      <c r="D7" s="150" t="s">
        <v>30</v>
      </c>
      <c r="E7" s="89"/>
      <c r="F7" s="59" t="s">
        <v>25</v>
      </c>
      <c r="G7" s="93" t="s">
        <v>26</v>
      </c>
      <c r="H7" s="57" t="s">
        <v>387</v>
      </c>
      <c r="I7" s="150"/>
      <c r="J7" s="175"/>
      <c r="K7" s="270" t="s">
        <v>387</v>
      </c>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195"/>
      <c r="AY7" s="150" t="s">
        <v>287</v>
      </c>
    </row>
    <row r="8" ht="14.25" spans="1:51">
      <c r="A8" s="89"/>
      <c r="B8" s="241">
        <v>3</v>
      </c>
      <c r="C8" s="150" t="s">
        <v>32</v>
      </c>
      <c r="D8" s="150" t="s">
        <v>33</v>
      </c>
      <c r="E8" s="89"/>
      <c r="F8" s="59" t="s">
        <v>34</v>
      </c>
      <c r="G8" s="59">
        <v>5773</v>
      </c>
      <c r="H8" s="163">
        <v>1.0593</v>
      </c>
      <c r="I8" s="314"/>
      <c r="J8" s="96"/>
      <c r="K8" s="96" t="s">
        <v>26</v>
      </c>
      <c r="L8" s="93" t="s">
        <v>26</v>
      </c>
      <c r="M8" s="93" t="s">
        <v>26</v>
      </c>
      <c r="N8" s="93" t="s">
        <v>26</v>
      </c>
      <c r="O8" s="93">
        <v>1200</v>
      </c>
      <c r="P8" s="93">
        <v>3</v>
      </c>
      <c r="Q8" s="93">
        <v>1206</v>
      </c>
      <c r="R8" s="94">
        <v>1.005</v>
      </c>
      <c r="S8" s="93">
        <v>613</v>
      </c>
      <c r="T8" s="93">
        <v>0</v>
      </c>
      <c r="U8" s="93">
        <v>697</v>
      </c>
      <c r="V8" s="94">
        <v>1.137</v>
      </c>
      <c r="W8" s="93">
        <v>613</v>
      </c>
      <c r="X8" s="93">
        <v>0</v>
      </c>
      <c r="Y8" s="93">
        <v>620</v>
      </c>
      <c r="Z8" s="94">
        <v>1.0114</v>
      </c>
      <c r="AA8" s="93">
        <v>1185</v>
      </c>
      <c r="AB8" s="93">
        <v>127</v>
      </c>
      <c r="AC8" s="93">
        <v>1187</v>
      </c>
      <c r="AD8" s="94">
        <v>1.0017</v>
      </c>
      <c r="AE8" s="93">
        <v>613</v>
      </c>
      <c r="AF8" s="93">
        <v>0</v>
      </c>
      <c r="AG8" s="93">
        <v>814</v>
      </c>
      <c r="AH8" s="94">
        <v>1.3279</v>
      </c>
      <c r="AI8" s="93">
        <v>613</v>
      </c>
      <c r="AJ8" s="93">
        <v>0</v>
      </c>
      <c r="AK8" s="93">
        <v>623</v>
      </c>
      <c r="AL8" s="94">
        <v>1.0163</v>
      </c>
      <c r="AM8" s="93">
        <v>613</v>
      </c>
      <c r="AN8" s="93">
        <v>0</v>
      </c>
      <c r="AO8" s="93">
        <v>626</v>
      </c>
      <c r="AP8" s="94">
        <v>1.0212</v>
      </c>
      <c r="AQ8" s="93" t="s">
        <v>26</v>
      </c>
      <c r="AR8" s="93" t="s">
        <v>26</v>
      </c>
      <c r="AS8" s="93" t="s">
        <v>26</v>
      </c>
      <c r="AT8" s="93" t="s">
        <v>26</v>
      </c>
      <c r="AU8" s="93" t="s">
        <v>26</v>
      </c>
      <c r="AV8" s="93" t="s">
        <v>26</v>
      </c>
      <c r="AW8" s="93" t="s">
        <v>26</v>
      </c>
      <c r="AX8" s="93" t="s">
        <v>26</v>
      </c>
      <c r="AY8" s="150"/>
    </row>
    <row r="9" ht="14.25" spans="1:51">
      <c r="A9" s="89"/>
      <c r="B9" s="195"/>
      <c r="C9" s="89"/>
      <c r="D9" s="150" t="s">
        <v>35</v>
      </c>
      <c r="E9" s="89"/>
      <c r="F9" s="59" t="s">
        <v>34</v>
      </c>
      <c r="G9" s="289">
        <v>2286</v>
      </c>
      <c r="H9" s="163">
        <v>1.0391</v>
      </c>
      <c r="I9" s="269"/>
      <c r="J9" s="195"/>
      <c r="K9" s="96" t="s">
        <v>26</v>
      </c>
      <c r="L9" s="93" t="s">
        <v>26</v>
      </c>
      <c r="M9" s="93" t="s">
        <v>26</v>
      </c>
      <c r="N9" s="93" t="s">
        <v>26</v>
      </c>
      <c r="O9" s="93">
        <v>475</v>
      </c>
      <c r="P9" s="93">
        <v>21</v>
      </c>
      <c r="Q9" s="93">
        <v>499</v>
      </c>
      <c r="R9" s="94">
        <v>1.0505</v>
      </c>
      <c r="S9" s="93">
        <v>275</v>
      </c>
      <c r="T9" s="93">
        <v>0</v>
      </c>
      <c r="U9" s="93">
        <v>305</v>
      </c>
      <c r="V9" s="94">
        <v>1.1091</v>
      </c>
      <c r="W9" s="93">
        <v>275</v>
      </c>
      <c r="X9" s="93">
        <v>0</v>
      </c>
      <c r="Y9" s="93">
        <v>278</v>
      </c>
      <c r="Z9" s="94">
        <v>1.0109</v>
      </c>
      <c r="AA9" s="93">
        <v>350</v>
      </c>
      <c r="AB9" s="93">
        <v>32</v>
      </c>
      <c r="AC9" s="93">
        <v>352</v>
      </c>
      <c r="AD9" s="94">
        <v>1.0057</v>
      </c>
      <c r="AE9" s="93">
        <v>275</v>
      </c>
      <c r="AF9" s="93">
        <v>78</v>
      </c>
      <c r="AG9" s="93">
        <v>288</v>
      </c>
      <c r="AH9" s="94">
        <v>1.0473</v>
      </c>
      <c r="AI9" s="93">
        <v>275</v>
      </c>
      <c r="AJ9" s="93">
        <v>0</v>
      </c>
      <c r="AK9" s="93">
        <v>280</v>
      </c>
      <c r="AL9" s="94">
        <v>1.0182</v>
      </c>
      <c r="AM9" s="93">
        <v>275</v>
      </c>
      <c r="AN9" s="93">
        <v>0</v>
      </c>
      <c r="AO9" s="93">
        <v>284</v>
      </c>
      <c r="AP9" s="94">
        <v>1.0327</v>
      </c>
      <c r="AQ9" s="93" t="s">
        <v>26</v>
      </c>
      <c r="AR9" s="93" t="s">
        <v>26</v>
      </c>
      <c r="AS9" s="93" t="s">
        <v>26</v>
      </c>
      <c r="AT9" s="93" t="s">
        <v>26</v>
      </c>
      <c r="AU9" s="93" t="s">
        <v>26</v>
      </c>
      <c r="AV9" s="93" t="s">
        <v>26</v>
      </c>
      <c r="AW9" s="93" t="s">
        <v>26</v>
      </c>
      <c r="AX9" s="93" t="s">
        <v>26</v>
      </c>
      <c r="AY9" s="150"/>
    </row>
    <row r="10" ht="14.25" spans="1:51">
      <c r="A10" s="240" t="s">
        <v>36</v>
      </c>
      <c r="B10" s="241">
        <v>4</v>
      </c>
      <c r="C10" s="150" t="s">
        <v>37</v>
      </c>
      <c r="D10" s="59" t="s">
        <v>38</v>
      </c>
      <c r="E10" s="150" t="s">
        <v>39</v>
      </c>
      <c r="F10" s="59" t="s">
        <v>40</v>
      </c>
      <c r="G10" s="59">
        <v>760</v>
      </c>
      <c r="H10" s="57" t="s">
        <v>42</v>
      </c>
      <c r="I10" s="100" t="s">
        <v>388</v>
      </c>
      <c r="J10" s="96"/>
      <c r="K10" s="96" t="s">
        <v>26</v>
      </c>
      <c r="L10" s="93" t="s">
        <v>26</v>
      </c>
      <c r="M10" s="93" t="s">
        <v>26</v>
      </c>
      <c r="N10" s="93" t="s">
        <v>26</v>
      </c>
      <c r="O10" s="93" t="s">
        <v>26</v>
      </c>
      <c r="P10" s="59">
        <v>760</v>
      </c>
      <c r="Q10" s="59">
        <v>760</v>
      </c>
      <c r="R10" s="59" t="s">
        <v>42</v>
      </c>
      <c r="S10" s="93" t="s">
        <v>26</v>
      </c>
      <c r="T10" s="59">
        <v>760</v>
      </c>
      <c r="U10" s="59">
        <v>760</v>
      </c>
      <c r="V10" s="59" t="s">
        <v>42</v>
      </c>
      <c r="W10" s="93" t="s">
        <v>26</v>
      </c>
      <c r="X10" s="59">
        <v>760</v>
      </c>
      <c r="Y10" s="59">
        <v>760</v>
      </c>
      <c r="Z10" s="59" t="s">
        <v>42</v>
      </c>
      <c r="AA10" s="93" t="s">
        <v>26</v>
      </c>
      <c r="AB10" s="59">
        <v>760</v>
      </c>
      <c r="AC10" s="59">
        <v>760</v>
      </c>
      <c r="AD10" s="59" t="s">
        <v>42</v>
      </c>
      <c r="AE10" s="93" t="s">
        <v>26</v>
      </c>
      <c r="AF10" s="59">
        <v>760</v>
      </c>
      <c r="AG10" s="59">
        <v>760</v>
      </c>
      <c r="AH10" s="59" t="s">
        <v>42</v>
      </c>
      <c r="AI10" s="93" t="s">
        <v>26</v>
      </c>
      <c r="AJ10" s="59">
        <v>760</v>
      </c>
      <c r="AK10" s="59">
        <v>760</v>
      </c>
      <c r="AL10" s="59" t="s">
        <v>42</v>
      </c>
      <c r="AM10" s="93" t="s">
        <v>26</v>
      </c>
      <c r="AN10" s="59">
        <v>760</v>
      </c>
      <c r="AO10" s="59">
        <v>760</v>
      </c>
      <c r="AP10" s="59" t="s">
        <v>42</v>
      </c>
      <c r="AQ10" s="93" t="s">
        <v>26</v>
      </c>
      <c r="AR10" s="93" t="s">
        <v>26</v>
      </c>
      <c r="AS10" s="93" t="s">
        <v>26</v>
      </c>
      <c r="AT10" s="93" t="s">
        <v>26</v>
      </c>
      <c r="AU10" s="93" t="s">
        <v>26</v>
      </c>
      <c r="AV10" s="93" t="s">
        <v>26</v>
      </c>
      <c r="AW10" s="93" t="s">
        <v>26</v>
      </c>
      <c r="AX10" s="93" t="s">
        <v>26</v>
      </c>
      <c r="AY10" s="150"/>
    </row>
    <row r="11" ht="14.25" spans="1:51">
      <c r="A11" s="89"/>
      <c r="B11" s="195"/>
      <c r="C11" s="89"/>
      <c r="D11" s="89"/>
      <c r="E11" s="150" t="s">
        <v>43</v>
      </c>
      <c r="F11" s="59" t="s">
        <v>40</v>
      </c>
      <c r="G11" s="59">
        <v>240767</v>
      </c>
      <c r="H11" s="57"/>
      <c r="I11" s="343"/>
      <c r="J11" s="195"/>
      <c r="K11" s="96" t="s">
        <v>26</v>
      </c>
      <c r="L11" s="93" t="s">
        <v>26</v>
      </c>
      <c r="M11" s="93" t="s">
        <v>26</v>
      </c>
      <c r="N11" s="93" t="s">
        <v>26</v>
      </c>
      <c r="O11" s="93" t="s">
        <v>26</v>
      </c>
      <c r="P11" s="59">
        <v>1342</v>
      </c>
      <c r="Q11" s="59">
        <v>12237</v>
      </c>
      <c r="R11" s="59" t="s">
        <v>42</v>
      </c>
      <c r="S11" s="93" t="s">
        <v>26</v>
      </c>
      <c r="T11" s="59">
        <v>3873</v>
      </c>
      <c r="U11" s="59">
        <v>36114</v>
      </c>
      <c r="V11" s="59" t="s">
        <v>42</v>
      </c>
      <c r="W11" s="93" t="s">
        <v>26</v>
      </c>
      <c r="X11" s="59">
        <v>1812</v>
      </c>
      <c r="Y11" s="59">
        <v>16360</v>
      </c>
      <c r="Z11" s="59" t="s">
        <v>42</v>
      </c>
      <c r="AA11" s="93" t="s">
        <v>26</v>
      </c>
      <c r="AB11" s="93">
        <v>9113</v>
      </c>
      <c r="AC11" s="93">
        <v>83342</v>
      </c>
      <c r="AD11" s="59" t="s">
        <v>42</v>
      </c>
      <c r="AE11" s="93" t="s">
        <v>26</v>
      </c>
      <c r="AF11" s="59">
        <v>5067</v>
      </c>
      <c r="AG11" s="59">
        <v>45848</v>
      </c>
      <c r="AH11" s="59" t="s">
        <v>42</v>
      </c>
      <c r="AI11" s="93" t="s">
        <v>26</v>
      </c>
      <c r="AJ11" s="59">
        <v>1939</v>
      </c>
      <c r="AK11" s="59">
        <v>17662</v>
      </c>
      <c r="AL11" s="59" t="s">
        <v>42</v>
      </c>
      <c r="AM11" s="93" t="s">
        <v>26</v>
      </c>
      <c r="AN11" s="59">
        <v>3212</v>
      </c>
      <c r="AO11" s="59">
        <v>29204</v>
      </c>
      <c r="AP11" s="59" t="s">
        <v>42</v>
      </c>
      <c r="AQ11" s="93" t="s">
        <v>26</v>
      </c>
      <c r="AR11" s="93" t="s">
        <v>26</v>
      </c>
      <c r="AS11" s="93" t="s">
        <v>26</v>
      </c>
      <c r="AT11" s="93" t="s">
        <v>26</v>
      </c>
      <c r="AU11" s="93" t="s">
        <v>26</v>
      </c>
      <c r="AV11" s="93" t="s">
        <v>26</v>
      </c>
      <c r="AW11" s="93" t="s">
        <v>26</v>
      </c>
      <c r="AX11" s="93" t="s">
        <v>26</v>
      </c>
      <c r="AY11" s="150"/>
    </row>
    <row r="12" ht="14.25" spans="1:51">
      <c r="A12" s="89"/>
      <c r="B12" s="195"/>
      <c r="C12" s="89"/>
      <c r="D12" s="89"/>
      <c r="E12" s="150" t="s">
        <v>44</v>
      </c>
      <c r="F12" s="59" t="s">
        <v>40</v>
      </c>
      <c r="G12" s="59">
        <v>788</v>
      </c>
      <c r="H12" s="57" t="s">
        <v>42</v>
      </c>
      <c r="I12" s="343"/>
      <c r="J12" s="195"/>
      <c r="K12" s="96" t="s">
        <v>26</v>
      </c>
      <c r="L12" s="93" t="s">
        <v>26</v>
      </c>
      <c r="M12" s="93" t="s">
        <v>26</v>
      </c>
      <c r="N12" s="93" t="s">
        <v>26</v>
      </c>
      <c r="O12" s="93" t="s">
        <v>26</v>
      </c>
      <c r="P12" s="59">
        <v>788</v>
      </c>
      <c r="Q12" s="59">
        <v>788</v>
      </c>
      <c r="R12" s="59" t="s">
        <v>42</v>
      </c>
      <c r="S12" s="93" t="s">
        <v>26</v>
      </c>
      <c r="T12" s="59">
        <v>788</v>
      </c>
      <c r="U12" s="59">
        <v>788</v>
      </c>
      <c r="V12" s="59" t="s">
        <v>42</v>
      </c>
      <c r="W12" s="93" t="s">
        <v>26</v>
      </c>
      <c r="X12" s="59">
        <v>788</v>
      </c>
      <c r="Y12" s="59">
        <v>788</v>
      </c>
      <c r="Z12" s="59" t="s">
        <v>42</v>
      </c>
      <c r="AA12" s="93" t="s">
        <v>26</v>
      </c>
      <c r="AB12" s="59">
        <v>788</v>
      </c>
      <c r="AC12" s="59">
        <v>788</v>
      </c>
      <c r="AD12" s="59" t="s">
        <v>42</v>
      </c>
      <c r="AE12" s="93" t="s">
        <v>26</v>
      </c>
      <c r="AF12" s="59">
        <v>788</v>
      </c>
      <c r="AG12" s="59">
        <v>788</v>
      </c>
      <c r="AH12" s="59" t="s">
        <v>42</v>
      </c>
      <c r="AI12" s="93" t="s">
        <v>26</v>
      </c>
      <c r="AJ12" s="59">
        <v>788</v>
      </c>
      <c r="AK12" s="59">
        <v>788</v>
      </c>
      <c r="AL12" s="59" t="s">
        <v>42</v>
      </c>
      <c r="AM12" s="93" t="s">
        <v>26</v>
      </c>
      <c r="AN12" s="59">
        <v>788</v>
      </c>
      <c r="AO12" s="59">
        <v>788</v>
      </c>
      <c r="AP12" s="59" t="s">
        <v>42</v>
      </c>
      <c r="AQ12" s="93" t="s">
        <v>26</v>
      </c>
      <c r="AR12" s="93" t="s">
        <v>26</v>
      </c>
      <c r="AS12" s="93" t="s">
        <v>26</v>
      </c>
      <c r="AT12" s="93" t="s">
        <v>26</v>
      </c>
      <c r="AU12" s="93" t="s">
        <v>26</v>
      </c>
      <c r="AV12" s="93" t="s">
        <v>26</v>
      </c>
      <c r="AW12" s="93" t="s">
        <v>26</v>
      </c>
      <c r="AX12" s="93" t="s">
        <v>26</v>
      </c>
      <c r="AY12" s="150"/>
    </row>
    <row r="13" ht="14.25" spans="1:51">
      <c r="A13" s="89"/>
      <c r="B13" s="195"/>
      <c r="C13" s="89"/>
      <c r="D13" s="89"/>
      <c r="E13" s="150" t="s">
        <v>45</v>
      </c>
      <c r="F13" s="59" t="s">
        <v>40</v>
      </c>
      <c r="G13" s="59">
        <v>45700</v>
      </c>
      <c r="H13" s="57"/>
      <c r="I13" s="343"/>
      <c r="J13" s="195"/>
      <c r="K13" s="96" t="s">
        <v>26</v>
      </c>
      <c r="L13" s="93" t="s">
        <v>26</v>
      </c>
      <c r="M13" s="93" t="s">
        <v>26</v>
      </c>
      <c r="N13" s="93" t="s">
        <v>26</v>
      </c>
      <c r="O13" s="93" t="s">
        <v>26</v>
      </c>
      <c r="P13" s="59">
        <v>1454</v>
      </c>
      <c r="Q13" s="59">
        <v>13577</v>
      </c>
      <c r="R13" s="59" t="s">
        <v>42</v>
      </c>
      <c r="S13" s="93" t="s">
        <v>26</v>
      </c>
      <c r="T13" s="59">
        <v>728</v>
      </c>
      <c r="U13" s="59">
        <v>7090</v>
      </c>
      <c r="V13" s="59" t="s">
        <v>42</v>
      </c>
      <c r="W13" s="93" t="s">
        <v>26</v>
      </c>
      <c r="X13" s="59">
        <v>502</v>
      </c>
      <c r="Y13" s="59">
        <v>4644</v>
      </c>
      <c r="Z13" s="59" t="s">
        <v>42</v>
      </c>
      <c r="AA13" s="93" t="s">
        <v>26</v>
      </c>
      <c r="AB13" s="93">
        <v>942</v>
      </c>
      <c r="AC13" s="93">
        <v>8584</v>
      </c>
      <c r="AD13" s="59" t="s">
        <v>42</v>
      </c>
      <c r="AE13" s="93" t="s">
        <v>26</v>
      </c>
      <c r="AF13" s="59">
        <v>386</v>
      </c>
      <c r="AG13" s="59">
        <v>3600</v>
      </c>
      <c r="AH13" s="59" t="s">
        <v>42</v>
      </c>
      <c r="AI13" s="93" t="s">
        <v>26</v>
      </c>
      <c r="AJ13" s="59">
        <v>281</v>
      </c>
      <c r="AK13" s="59">
        <v>2571</v>
      </c>
      <c r="AL13" s="59" t="s">
        <v>42</v>
      </c>
      <c r="AM13" s="93" t="s">
        <v>26</v>
      </c>
      <c r="AN13" s="59">
        <v>608</v>
      </c>
      <c r="AO13" s="59">
        <v>5634</v>
      </c>
      <c r="AP13" s="59" t="s">
        <v>42</v>
      </c>
      <c r="AQ13" s="93" t="s">
        <v>26</v>
      </c>
      <c r="AR13" s="93" t="s">
        <v>26</v>
      </c>
      <c r="AS13" s="93" t="s">
        <v>26</v>
      </c>
      <c r="AT13" s="93" t="s">
        <v>26</v>
      </c>
      <c r="AU13" s="93" t="s">
        <v>26</v>
      </c>
      <c r="AV13" s="93" t="s">
        <v>26</v>
      </c>
      <c r="AW13" s="93" t="s">
        <v>26</v>
      </c>
      <c r="AX13" s="93" t="s">
        <v>26</v>
      </c>
      <c r="AY13" s="150"/>
    </row>
    <row r="14" ht="14.25" spans="1:51">
      <c r="A14" s="89"/>
      <c r="B14" s="195"/>
      <c r="C14" s="89"/>
      <c r="D14" s="59" t="s">
        <v>46</v>
      </c>
      <c r="E14" s="150" t="s">
        <v>47</v>
      </c>
      <c r="F14" s="59" t="s">
        <v>40</v>
      </c>
      <c r="G14" s="59">
        <v>988</v>
      </c>
      <c r="H14" s="57" t="s">
        <v>42</v>
      </c>
      <c r="I14" s="343"/>
      <c r="J14" s="195"/>
      <c r="K14" s="96" t="s">
        <v>26</v>
      </c>
      <c r="L14" s="93" t="s">
        <v>26</v>
      </c>
      <c r="M14" s="93" t="s">
        <v>26</v>
      </c>
      <c r="N14" s="93" t="s">
        <v>26</v>
      </c>
      <c r="O14" s="93" t="s">
        <v>26</v>
      </c>
      <c r="P14" s="59">
        <v>988</v>
      </c>
      <c r="Q14" s="59">
        <v>988</v>
      </c>
      <c r="R14" s="59" t="s">
        <v>42</v>
      </c>
      <c r="S14" s="93" t="s">
        <v>26</v>
      </c>
      <c r="T14" s="59">
        <v>988</v>
      </c>
      <c r="U14" s="59">
        <v>988</v>
      </c>
      <c r="V14" s="59" t="s">
        <v>42</v>
      </c>
      <c r="W14" s="93" t="s">
        <v>26</v>
      </c>
      <c r="X14" s="59">
        <v>988</v>
      </c>
      <c r="Y14" s="59">
        <v>988</v>
      </c>
      <c r="Z14" s="59" t="s">
        <v>42</v>
      </c>
      <c r="AA14" s="93" t="s">
        <v>26</v>
      </c>
      <c r="AB14" s="59">
        <v>988</v>
      </c>
      <c r="AC14" s="59">
        <v>988</v>
      </c>
      <c r="AD14" s="59" t="s">
        <v>42</v>
      </c>
      <c r="AE14" s="93" t="s">
        <v>26</v>
      </c>
      <c r="AF14" s="59">
        <v>988</v>
      </c>
      <c r="AG14" s="59">
        <v>988</v>
      </c>
      <c r="AH14" s="59" t="s">
        <v>42</v>
      </c>
      <c r="AI14" s="93" t="s">
        <v>26</v>
      </c>
      <c r="AJ14" s="59">
        <v>988</v>
      </c>
      <c r="AK14" s="59">
        <v>988</v>
      </c>
      <c r="AL14" s="59" t="s">
        <v>42</v>
      </c>
      <c r="AM14" s="93" t="s">
        <v>26</v>
      </c>
      <c r="AN14" s="59">
        <v>988</v>
      </c>
      <c r="AO14" s="59">
        <v>988</v>
      </c>
      <c r="AP14" s="59" t="s">
        <v>42</v>
      </c>
      <c r="AQ14" s="93" t="s">
        <v>26</v>
      </c>
      <c r="AR14" s="93" t="s">
        <v>26</v>
      </c>
      <c r="AS14" s="93" t="s">
        <v>26</v>
      </c>
      <c r="AT14" s="93" t="s">
        <v>26</v>
      </c>
      <c r="AU14" s="93" t="s">
        <v>26</v>
      </c>
      <c r="AV14" s="93" t="s">
        <v>26</v>
      </c>
      <c r="AW14" s="93" t="s">
        <v>26</v>
      </c>
      <c r="AX14" s="93" t="s">
        <v>26</v>
      </c>
      <c r="AY14" s="150"/>
    </row>
    <row r="15" ht="14.25" spans="1:51">
      <c r="A15" s="89"/>
      <c r="B15" s="195"/>
      <c r="C15" s="89"/>
      <c r="D15" s="89"/>
      <c r="E15" s="150" t="s">
        <v>43</v>
      </c>
      <c r="F15" s="59" t="s">
        <v>40</v>
      </c>
      <c r="G15" s="59">
        <v>77894</v>
      </c>
      <c r="H15" s="57"/>
      <c r="I15" s="343"/>
      <c r="J15" s="195"/>
      <c r="K15" s="96" t="s">
        <v>26</v>
      </c>
      <c r="L15" s="93" t="s">
        <v>26</v>
      </c>
      <c r="M15" s="93" t="s">
        <v>26</v>
      </c>
      <c r="N15" s="93" t="s">
        <v>26</v>
      </c>
      <c r="O15" s="93" t="s">
        <v>26</v>
      </c>
      <c r="P15" s="59">
        <v>69</v>
      </c>
      <c r="Q15" s="59">
        <v>623</v>
      </c>
      <c r="R15" s="59" t="s">
        <v>42</v>
      </c>
      <c r="S15" s="93" t="s">
        <v>26</v>
      </c>
      <c r="T15" s="59">
        <v>1271</v>
      </c>
      <c r="U15" s="59">
        <v>11506</v>
      </c>
      <c r="V15" s="59" t="s">
        <v>42</v>
      </c>
      <c r="W15" s="93" t="s">
        <v>26</v>
      </c>
      <c r="X15" s="59">
        <v>297</v>
      </c>
      <c r="Y15" s="59">
        <v>2564</v>
      </c>
      <c r="Z15" s="59" t="s">
        <v>42</v>
      </c>
      <c r="AA15" s="93" t="s">
        <v>26</v>
      </c>
      <c r="AB15" s="93">
        <v>3846</v>
      </c>
      <c r="AC15" s="93">
        <v>33845</v>
      </c>
      <c r="AD15" s="59" t="s">
        <v>42</v>
      </c>
      <c r="AE15" s="93" t="s">
        <v>26</v>
      </c>
      <c r="AF15" s="59">
        <v>1854</v>
      </c>
      <c r="AG15" s="59">
        <v>16217</v>
      </c>
      <c r="AH15" s="59" t="s">
        <v>42</v>
      </c>
      <c r="AI15" s="93" t="s">
        <v>26</v>
      </c>
      <c r="AJ15" s="59">
        <v>599</v>
      </c>
      <c r="AK15" s="59">
        <v>5338</v>
      </c>
      <c r="AL15" s="59" t="s">
        <v>42</v>
      </c>
      <c r="AM15" s="93" t="s">
        <v>26</v>
      </c>
      <c r="AN15" s="59">
        <v>876</v>
      </c>
      <c r="AO15" s="59">
        <v>7801</v>
      </c>
      <c r="AP15" s="59" t="s">
        <v>42</v>
      </c>
      <c r="AQ15" s="93" t="s">
        <v>26</v>
      </c>
      <c r="AR15" s="93" t="s">
        <v>26</v>
      </c>
      <c r="AS15" s="93" t="s">
        <v>26</v>
      </c>
      <c r="AT15" s="93" t="s">
        <v>26</v>
      </c>
      <c r="AU15" s="93" t="s">
        <v>26</v>
      </c>
      <c r="AV15" s="93" t="s">
        <v>26</v>
      </c>
      <c r="AW15" s="93" t="s">
        <v>26</v>
      </c>
      <c r="AX15" s="93" t="s">
        <v>26</v>
      </c>
      <c r="AY15" s="150"/>
    </row>
    <row r="16" ht="14.25" spans="1:51">
      <c r="A16" s="89"/>
      <c r="B16" s="195"/>
      <c r="C16" s="89"/>
      <c r="D16" s="89"/>
      <c r="E16" s="150" t="s">
        <v>44</v>
      </c>
      <c r="F16" s="59" t="s">
        <v>40</v>
      </c>
      <c r="G16" s="59">
        <v>1277</v>
      </c>
      <c r="H16" s="57" t="s">
        <v>42</v>
      </c>
      <c r="I16" s="343"/>
      <c r="J16" s="195"/>
      <c r="K16" s="96" t="s">
        <v>26</v>
      </c>
      <c r="L16" s="93" t="s">
        <v>26</v>
      </c>
      <c r="M16" s="93" t="s">
        <v>26</v>
      </c>
      <c r="N16" s="93" t="s">
        <v>26</v>
      </c>
      <c r="O16" s="93" t="s">
        <v>26</v>
      </c>
      <c r="P16" s="59">
        <v>1277</v>
      </c>
      <c r="Q16" s="59">
        <v>1277</v>
      </c>
      <c r="R16" s="59" t="s">
        <v>42</v>
      </c>
      <c r="S16" s="93" t="s">
        <v>26</v>
      </c>
      <c r="T16" s="59">
        <v>1277</v>
      </c>
      <c r="U16" s="59">
        <v>1277</v>
      </c>
      <c r="V16" s="59" t="s">
        <v>42</v>
      </c>
      <c r="W16" s="93" t="s">
        <v>26</v>
      </c>
      <c r="X16" s="59">
        <v>1277</v>
      </c>
      <c r="Y16" s="59">
        <v>1277</v>
      </c>
      <c r="Z16" s="59" t="s">
        <v>42</v>
      </c>
      <c r="AA16" s="93" t="s">
        <v>26</v>
      </c>
      <c r="AB16" s="59">
        <v>1277</v>
      </c>
      <c r="AC16" s="59">
        <v>1277</v>
      </c>
      <c r="AD16" s="59" t="s">
        <v>42</v>
      </c>
      <c r="AE16" s="93" t="s">
        <v>26</v>
      </c>
      <c r="AF16" s="59">
        <v>1277</v>
      </c>
      <c r="AG16" s="59">
        <v>1277</v>
      </c>
      <c r="AH16" s="59" t="s">
        <v>42</v>
      </c>
      <c r="AI16" s="93" t="s">
        <v>26</v>
      </c>
      <c r="AJ16" s="59">
        <v>1277</v>
      </c>
      <c r="AK16" s="59">
        <v>1277</v>
      </c>
      <c r="AL16" s="59" t="s">
        <v>42</v>
      </c>
      <c r="AM16" s="93" t="s">
        <v>26</v>
      </c>
      <c r="AN16" s="59">
        <v>1277</v>
      </c>
      <c r="AO16" s="59">
        <v>1277</v>
      </c>
      <c r="AP16" s="59" t="s">
        <v>42</v>
      </c>
      <c r="AQ16" s="93" t="s">
        <v>26</v>
      </c>
      <c r="AR16" s="93" t="s">
        <v>26</v>
      </c>
      <c r="AS16" s="93" t="s">
        <v>26</v>
      </c>
      <c r="AT16" s="93" t="s">
        <v>26</v>
      </c>
      <c r="AU16" s="93" t="s">
        <v>26</v>
      </c>
      <c r="AV16" s="93" t="s">
        <v>26</v>
      </c>
      <c r="AW16" s="93" t="s">
        <v>26</v>
      </c>
      <c r="AX16" s="93" t="s">
        <v>26</v>
      </c>
      <c r="AY16" s="150"/>
    </row>
    <row r="17" ht="14.25" spans="1:51">
      <c r="A17" s="89"/>
      <c r="B17" s="195"/>
      <c r="C17" s="89"/>
      <c r="D17" s="89"/>
      <c r="E17" s="150" t="s">
        <v>45</v>
      </c>
      <c r="F17" s="59" t="s">
        <v>40</v>
      </c>
      <c r="G17" s="59">
        <v>2091</v>
      </c>
      <c r="H17" s="57"/>
      <c r="I17" s="269"/>
      <c r="J17" s="195"/>
      <c r="K17" s="96" t="s">
        <v>26</v>
      </c>
      <c r="L17" s="93" t="s">
        <v>26</v>
      </c>
      <c r="M17" s="93" t="s">
        <v>26</v>
      </c>
      <c r="N17" s="93" t="s">
        <v>26</v>
      </c>
      <c r="O17" s="93" t="s">
        <v>26</v>
      </c>
      <c r="P17" s="59">
        <v>78</v>
      </c>
      <c r="Q17" s="59">
        <v>695</v>
      </c>
      <c r="R17" s="59" t="s">
        <v>42</v>
      </c>
      <c r="S17" s="93" t="s">
        <v>26</v>
      </c>
      <c r="T17" s="93" t="s">
        <v>26</v>
      </c>
      <c r="U17" s="93" t="s">
        <v>26</v>
      </c>
      <c r="V17" s="59" t="s">
        <v>42</v>
      </c>
      <c r="W17" s="93" t="s">
        <v>26</v>
      </c>
      <c r="X17" s="59">
        <v>12</v>
      </c>
      <c r="Y17" s="59">
        <v>94</v>
      </c>
      <c r="Z17" s="59" t="s">
        <v>42</v>
      </c>
      <c r="AA17" s="93" t="s">
        <v>26</v>
      </c>
      <c r="AB17" s="93">
        <v>47</v>
      </c>
      <c r="AC17" s="93">
        <v>395</v>
      </c>
      <c r="AD17" s="59" t="s">
        <v>42</v>
      </c>
      <c r="AE17" s="93" t="s">
        <v>26</v>
      </c>
      <c r="AF17" s="59">
        <v>49</v>
      </c>
      <c r="AG17" s="59">
        <v>450</v>
      </c>
      <c r="AH17" s="59" t="s">
        <v>42</v>
      </c>
      <c r="AI17" s="93" t="s">
        <v>26</v>
      </c>
      <c r="AJ17" s="59">
        <v>49</v>
      </c>
      <c r="AK17" s="59">
        <v>440</v>
      </c>
      <c r="AL17" s="59" t="s">
        <v>42</v>
      </c>
      <c r="AM17" s="93" t="s">
        <v>26</v>
      </c>
      <c r="AN17" s="59">
        <v>5</v>
      </c>
      <c r="AO17" s="59">
        <v>17</v>
      </c>
      <c r="AP17" s="59" t="s">
        <v>42</v>
      </c>
      <c r="AQ17" s="93" t="s">
        <v>26</v>
      </c>
      <c r="AR17" s="93" t="s">
        <v>26</v>
      </c>
      <c r="AS17" s="93" t="s">
        <v>26</v>
      </c>
      <c r="AT17" s="93" t="s">
        <v>26</v>
      </c>
      <c r="AU17" s="93" t="s">
        <v>26</v>
      </c>
      <c r="AV17" s="93" t="s">
        <v>26</v>
      </c>
      <c r="AW17" s="93" t="s">
        <v>26</v>
      </c>
      <c r="AX17" s="93" t="s">
        <v>26</v>
      </c>
      <c r="AY17" s="180"/>
    </row>
    <row r="18" ht="57" spans="1:51">
      <c r="A18" s="89"/>
      <c r="B18" s="241">
        <v>5</v>
      </c>
      <c r="C18" s="150" t="s">
        <v>48</v>
      </c>
      <c r="D18" s="150" t="s">
        <v>49</v>
      </c>
      <c r="E18" s="89"/>
      <c r="F18" s="59" t="s">
        <v>40</v>
      </c>
      <c r="G18" s="59">
        <v>40</v>
      </c>
      <c r="H18" s="68">
        <v>1</v>
      </c>
      <c r="I18" s="59"/>
      <c r="J18" s="344" t="s">
        <v>389</v>
      </c>
      <c r="K18" s="96" t="s">
        <v>26</v>
      </c>
      <c r="L18" s="96" t="s">
        <v>26</v>
      </c>
      <c r="M18" s="96" t="s">
        <v>26</v>
      </c>
      <c r="N18" s="96" t="s">
        <v>26</v>
      </c>
      <c r="O18" s="93">
        <v>1</v>
      </c>
      <c r="P18" s="93" t="s">
        <v>26</v>
      </c>
      <c r="Q18" s="93">
        <v>1</v>
      </c>
      <c r="R18" s="117">
        <v>1</v>
      </c>
      <c r="S18" s="93">
        <v>13</v>
      </c>
      <c r="T18" s="93" t="s">
        <v>26</v>
      </c>
      <c r="U18" s="93">
        <v>13</v>
      </c>
      <c r="V18" s="94">
        <v>1</v>
      </c>
      <c r="W18" s="93" t="s">
        <v>26</v>
      </c>
      <c r="X18" s="93" t="s">
        <v>26</v>
      </c>
      <c r="Y18" s="93" t="s">
        <v>26</v>
      </c>
      <c r="Z18" s="93" t="s">
        <v>26</v>
      </c>
      <c r="AA18" s="93">
        <v>12</v>
      </c>
      <c r="AB18" s="93" t="s">
        <v>26</v>
      </c>
      <c r="AC18" s="93">
        <v>12</v>
      </c>
      <c r="AD18" s="117">
        <v>1</v>
      </c>
      <c r="AE18" s="93">
        <v>10</v>
      </c>
      <c r="AF18" s="93" t="s">
        <v>26</v>
      </c>
      <c r="AG18" s="93">
        <v>10</v>
      </c>
      <c r="AH18" s="117">
        <v>1</v>
      </c>
      <c r="AI18" s="93" t="s">
        <v>26</v>
      </c>
      <c r="AJ18" s="93" t="s">
        <v>26</v>
      </c>
      <c r="AK18" s="93" t="s">
        <v>26</v>
      </c>
      <c r="AL18" s="93" t="s">
        <v>26</v>
      </c>
      <c r="AM18" s="93">
        <v>4</v>
      </c>
      <c r="AN18" s="93">
        <v>0</v>
      </c>
      <c r="AO18" s="93">
        <v>4</v>
      </c>
      <c r="AP18" s="117">
        <v>1</v>
      </c>
      <c r="AQ18" s="93" t="s">
        <v>26</v>
      </c>
      <c r="AR18" s="93" t="s">
        <v>26</v>
      </c>
      <c r="AS18" s="93" t="s">
        <v>26</v>
      </c>
      <c r="AT18" s="93" t="s">
        <v>26</v>
      </c>
      <c r="AU18" s="93" t="s">
        <v>26</v>
      </c>
      <c r="AV18" s="93" t="s">
        <v>26</v>
      </c>
      <c r="AW18" s="93" t="s">
        <v>26</v>
      </c>
      <c r="AX18" s="93" t="s">
        <v>26</v>
      </c>
      <c r="AY18" s="150"/>
    </row>
    <row r="19" ht="28.5" spans="1:51">
      <c r="A19" s="89"/>
      <c r="B19" s="241">
        <v>6</v>
      </c>
      <c r="C19" s="150" t="s">
        <v>50</v>
      </c>
      <c r="D19" s="150" t="s">
        <v>51</v>
      </c>
      <c r="E19" s="89"/>
      <c r="F19" s="59" t="s">
        <v>40</v>
      </c>
      <c r="G19" s="59">
        <v>22.76</v>
      </c>
      <c r="H19" s="68">
        <v>0.8754</v>
      </c>
      <c r="I19" s="345"/>
      <c r="J19" s="288" t="s">
        <v>390</v>
      </c>
      <c r="K19" s="94" t="s">
        <v>26</v>
      </c>
      <c r="L19" s="94" t="s">
        <v>26</v>
      </c>
      <c r="M19" s="94" t="s">
        <v>26</v>
      </c>
      <c r="N19" s="94" t="s">
        <v>26</v>
      </c>
      <c r="O19" s="93">
        <v>2</v>
      </c>
      <c r="P19" s="93">
        <v>0</v>
      </c>
      <c r="Q19" s="93">
        <v>1.3</v>
      </c>
      <c r="R19" s="117">
        <v>0.65</v>
      </c>
      <c r="S19" s="93">
        <v>4</v>
      </c>
      <c r="T19" s="93">
        <v>0.35</v>
      </c>
      <c r="U19" s="93">
        <v>3.9</v>
      </c>
      <c r="V19" s="94">
        <v>0.975</v>
      </c>
      <c r="W19" s="93">
        <v>3</v>
      </c>
      <c r="X19" s="93">
        <v>0.3</v>
      </c>
      <c r="Y19" s="93">
        <v>2.7</v>
      </c>
      <c r="Z19" s="117">
        <v>0.9</v>
      </c>
      <c r="AA19" s="93">
        <v>5</v>
      </c>
      <c r="AB19" s="93">
        <v>0.26</v>
      </c>
      <c r="AC19" s="93">
        <v>4.26</v>
      </c>
      <c r="AD19" s="295">
        <v>0.852</v>
      </c>
      <c r="AE19" s="93">
        <v>4</v>
      </c>
      <c r="AF19" s="93">
        <v>1</v>
      </c>
      <c r="AG19" s="93">
        <v>4</v>
      </c>
      <c r="AH19" s="117">
        <v>1</v>
      </c>
      <c r="AI19" s="93">
        <v>1</v>
      </c>
      <c r="AJ19" s="93">
        <v>0</v>
      </c>
      <c r="AK19" s="93">
        <v>1</v>
      </c>
      <c r="AL19" s="117">
        <v>1</v>
      </c>
      <c r="AM19" s="93">
        <v>7</v>
      </c>
      <c r="AN19" s="93">
        <v>0.7</v>
      </c>
      <c r="AO19" s="93">
        <v>5.6</v>
      </c>
      <c r="AP19" s="117">
        <v>0.8</v>
      </c>
      <c r="AQ19" s="93" t="s">
        <v>26</v>
      </c>
      <c r="AR19" s="93" t="s">
        <v>26</v>
      </c>
      <c r="AS19" s="93" t="s">
        <v>26</v>
      </c>
      <c r="AT19" s="93" t="s">
        <v>26</v>
      </c>
      <c r="AU19" s="93" t="s">
        <v>26</v>
      </c>
      <c r="AV19" s="93" t="s">
        <v>26</v>
      </c>
      <c r="AW19" s="93" t="s">
        <v>26</v>
      </c>
      <c r="AX19" s="93" t="s">
        <v>26</v>
      </c>
      <c r="AY19" s="150" t="s">
        <v>391</v>
      </c>
    </row>
    <row r="20" ht="114" spans="1:51">
      <c r="A20" s="89"/>
      <c r="B20" s="241">
        <v>7</v>
      </c>
      <c r="C20" s="150" t="s">
        <v>52</v>
      </c>
      <c r="D20" s="150" t="s">
        <v>53</v>
      </c>
      <c r="E20" s="89"/>
      <c r="F20" s="59" t="s">
        <v>25</v>
      </c>
      <c r="G20" s="59">
        <v>4204</v>
      </c>
      <c r="H20" s="57" t="s">
        <v>42</v>
      </c>
      <c r="I20" s="59" t="s">
        <v>392</v>
      </c>
      <c r="J20" s="212" t="s">
        <v>285</v>
      </c>
      <c r="K20" s="212" t="s">
        <v>26</v>
      </c>
      <c r="L20" s="59">
        <v>76</v>
      </c>
      <c r="M20" s="59">
        <v>611</v>
      </c>
      <c r="N20" s="59" t="s">
        <v>42</v>
      </c>
      <c r="O20" s="94" t="s">
        <v>26</v>
      </c>
      <c r="P20" s="59">
        <v>99</v>
      </c>
      <c r="Q20" s="59">
        <v>910</v>
      </c>
      <c r="R20" s="59" t="s">
        <v>42</v>
      </c>
      <c r="S20" s="94" t="s">
        <v>26</v>
      </c>
      <c r="T20" s="59">
        <v>84</v>
      </c>
      <c r="U20" s="59">
        <v>497</v>
      </c>
      <c r="V20" s="59" t="s">
        <v>42</v>
      </c>
      <c r="W20" s="94" t="s">
        <v>26</v>
      </c>
      <c r="X20" s="59">
        <v>50</v>
      </c>
      <c r="Y20" s="59">
        <v>273</v>
      </c>
      <c r="Z20" s="59" t="s">
        <v>42</v>
      </c>
      <c r="AA20" s="94" t="s">
        <v>26</v>
      </c>
      <c r="AB20" s="59">
        <v>139</v>
      </c>
      <c r="AC20" s="59">
        <v>884</v>
      </c>
      <c r="AD20" s="59" t="s">
        <v>42</v>
      </c>
      <c r="AE20" s="94" t="s">
        <v>26</v>
      </c>
      <c r="AF20" s="59">
        <v>55</v>
      </c>
      <c r="AG20" s="59">
        <v>399</v>
      </c>
      <c r="AH20" s="59" t="s">
        <v>42</v>
      </c>
      <c r="AI20" s="94" t="s">
        <v>26</v>
      </c>
      <c r="AJ20" s="59">
        <v>25</v>
      </c>
      <c r="AK20" s="59">
        <v>236</v>
      </c>
      <c r="AL20" s="59" t="s">
        <v>42</v>
      </c>
      <c r="AM20" s="94" t="s">
        <v>26</v>
      </c>
      <c r="AN20" s="59">
        <v>58</v>
      </c>
      <c r="AO20" s="59">
        <v>394</v>
      </c>
      <c r="AP20" s="59" t="s">
        <v>42</v>
      </c>
      <c r="AQ20" s="94" t="s">
        <v>26</v>
      </c>
      <c r="AR20" s="94" t="s">
        <v>26</v>
      </c>
      <c r="AS20" s="94" t="s">
        <v>26</v>
      </c>
      <c r="AT20" s="94" t="s">
        <v>26</v>
      </c>
      <c r="AU20" s="94" t="s">
        <v>26</v>
      </c>
      <c r="AV20" s="94" t="s">
        <v>26</v>
      </c>
      <c r="AW20" s="94" t="s">
        <v>26</v>
      </c>
      <c r="AX20" s="94" t="s">
        <v>26</v>
      </c>
      <c r="AY20" s="150"/>
    </row>
    <row r="21" ht="28.5" spans="1:51">
      <c r="A21" s="89"/>
      <c r="B21" s="241">
        <v>8</v>
      </c>
      <c r="C21" s="150" t="s">
        <v>54</v>
      </c>
      <c r="D21" s="150" t="s">
        <v>55</v>
      </c>
      <c r="E21" s="89"/>
      <c r="F21" s="59" t="s">
        <v>56</v>
      </c>
      <c r="G21" s="59" t="s">
        <v>26</v>
      </c>
      <c r="H21" s="57"/>
      <c r="I21" s="315"/>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50" t="s">
        <v>59</v>
      </c>
    </row>
    <row r="22" ht="14.25" spans="1:51">
      <c r="A22" s="240" t="s">
        <v>60</v>
      </c>
      <c r="B22" s="241">
        <v>9</v>
      </c>
      <c r="C22" s="150" t="s">
        <v>61</v>
      </c>
      <c r="D22" s="150" t="s">
        <v>62</v>
      </c>
      <c r="E22" s="89"/>
      <c r="F22" s="59" t="s">
        <v>63</v>
      </c>
      <c r="G22" s="59">
        <v>155</v>
      </c>
      <c r="H22" s="64">
        <v>1.5346</v>
      </c>
      <c r="I22" s="100" t="s">
        <v>393</v>
      </c>
      <c r="J22" s="288" t="s">
        <v>394</v>
      </c>
      <c r="K22" s="96">
        <v>23</v>
      </c>
      <c r="L22" s="93">
        <v>1</v>
      </c>
      <c r="M22" s="93">
        <v>31</v>
      </c>
      <c r="N22" s="94">
        <v>1.3478</v>
      </c>
      <c r="O22" s="93">
        <v>13</v>
      </c>
      <c r="P22" s="93">
        <v>0</v>
      </c>
      <c r="Q22" s="93">
        <v>28</v>
      </c>
      <c r="R22" s="94">
        <v>2.1538</v>
      </c>
      <c r="S22" s="93">
        <v>4</v>
      </c>
      <c r="T22" s="93">
        <v>0</v>
      </c>
      <c r="U22" s="93">
        <v>4</v>
      </c>
      <c r="V22" s="117">
        <v>1</v>
      </c>
      <c r="W22" s="93">
        <v>4</v>
      </c>
      <c r="X22" s="93">
        <v>0</v>
      </c>
      <c r="Y22" s="93">
        <v>5</v>
      </c>
      <c r="Z22" s="117">
        <v>1.25</v>
      </c>
      <c r="AA22" s="93">
        <v>13</v>
      </c>
      <c r="AB22" s="93">
        <v>0</v>
      </c>
      <c r="AC22" s="93">
        <v>28</v>
      </c>
      <c r="AD22" s="94">
        <v>2.1538</v>
      </c>
      <c r="AE22" s="93">
        <v>33</v>
      </c>
      <c r="AF22" s="93">
        <v>13</v>
      </c>
      <c r="AG22" s="93">
        <v>33</v>
      </c>
      <c r="AH22" s="117">
        <v>1</v>
      </c>
      <c r="AI22" s="93">
        <v>6</v>
      </c>
      <c r="AJ22" s="93">
        <v>0</v>
      </c>
      <c r="AK22" s="93">
        <v>17</v>
      </c>
      <c r="AL22" s="94">
        <v>2.8333</v>
      </c>
      <c r="AM22" s="93">
        <v>5</v>
      </c>
      <c r="AN22" s="93">
        <v>0</v>
      </c>
      <c r="AO22" s="93">
        <v>9</v>
      </c>
      <c r="AP22" s="117">
        <v>1.8</v>
      </c>
      <c r="AQ22" s="93" t="s">
        <v>26</v>
      </c>
      <c r="AR22" s="93" t="s">
        <v>26</v>
      </c>
      <c r="AS22" s="93" t="s">
        <v>26</v>
      </c>
      <c r="AT22" s="93" t="s">
        <v>26</v>
      </c>
      <c r="AU22" s="93" t="s">
        <v>26</v>
      </c>
      <c r="AV22" s="93" t="s">
        <v>26</v>
      </c>
      <c r="AW22" s="93" t="s">
        <v>26</v>
      </c>
      <c r="AX22" s="93" t="s">
        <v>26</v>
      </c>
      <c r="AY22" s="150" t="s">
        <v>64</v>
      </c>
    </row>
    <row r="23" ht="14.25" spans="1:51">
      <c r="A23" s="89"/>
      <c r="B23" s="195"/>
      <c r="C23" s="89"/>
      <c r="D23" s="150" t="s">
        <v>65</v>
      </c>
      <c r="E23" s="89"/>
      <c r="F23" s="59" t="s">
        <v>63</v>
      </c>
      <c r="G23" s="59">
        <v>48</v>
      </c>
      <c r="H23" s="64">
        <v>1.6551</v>
      </c>
      <c r="I23" s="343"/>
      <c r="J23" s="285"/>
      <c r="K23" s="93">
        <v>8</v>
      </c>
      <c r="L23" s="93">
        <v>2</v>
      </c>
      <c r="M23" s="93">
        <v>10</v>
      </c>
      <c r="N23" s="117">
        <v>1.25</v>
      </c>
      <c r="O23" s="93">
        <v>6</v>
      </c>
      <c r="P23" s="93">
        <v>3</v>
      </c>
      <c r="Q23" s="93">
        <v>10</v>
      </c>
      <c r="R23" s="94">
        <v>1.6667</v>
      </c>
      <c r="S23" s="93">
        <v>1</v>
      </c>
      <c r="T23" s="93">
        <v>0</v>
      </c>
      <c r="U23" s="93">
        <v>1</v>
      </c>
      <c r="V23" s="117">
        <v>1</v>
      </c>
      <c r="W23" s="93" t="s">
        <v>26</v>
      </c>
      <c r="X23" s="93" t="s">
        <v>26</v>
      </c>
      <c r="Y23" s="93" t="s">
        <v>26</v>
      </c>
      <c r="Z23" s="93" t="s">
        <v>26</v>
      </c>
      <c r="AA23" s="93">
        <v>5</v>
      </c>
      <c r="AB23" s="93">
        <v>0</v>
      </c>
      <c r="AC23" s="93">
        <v>6</v>
      </c>
      <c r="AD23" s="117">
        <v>1.2</v>
      </c>
      <c r="AE23" s="93">
        <v>5</v>
      </c>
      <c r="AF23" s="93">
        <v>1</v>
      </c>
      <c r="AG23" s="93">
        <v>15</v>
      </c>
      <c r="AH23" s="117">
        <v>3</v>
      </c>
      <c r="AI23" s="93">
        <v>3</v>
      </c>
      <c r="AJ23" s="93">
        <v>0</v>
      </c>
      <c r="AK23" s="93">
        <v>4</v>
      </c>
      <c r="AL23" s="94">
        <v>1.3333</v>
      </c>
      <c r="AM23" s="93">
        <v>1</v>
      </c>
      <c r="AN23" s="93">
        <v>0</v>
      </c>
      <c r="AO23" s="93">
        <v>2</v>
      </c>
      <c r="AP23" s="117">
        <v>2</v>
      </c>
      <c r="AQ23" s="93" t="s">
        <v>26</v>
      </c>
      <c r="AR23" s="93" t="s">
        <v>26</v>
      </c>
      <c r="AS23" s="93" t="s">
        <v>26</v>
      </c>
      <c r="AT23" s="93" t="s">
        <v>26</v>
      </c>
      <c r="AU23" s="93" t="s">
        <v>26</v>
      </c>
      <c r="AV23" s="93" t="s">
        <v>26</v>
      </c>
      <c r="AW23" s="93" t="s">
        <v>26</v>
      </c>
      <c r="AX23" s="93" t="s">
        <v>26</v>
      </c>
      <c r="AY23" s="89"/>
    </row>
    <row r="24" ht="54" customHeight="true" spans="1:51">
      <c r="A24" s="89"/>
      <c r="B24" s="195"/>
      <c r="C24" s="89"/>
      <c r="D24" s="150" t="s">
        <v>66</v>
      </c>
      <c r="E24" s="89"/>
      <c r="F24" s="59" t="s">
        <v>63</v>
      </c>
      <c r="G24" s="59">
        <v>69</v>
      </c>
      <c r="H24" s="64">
        <v>1.3018</v>
      </c>
      <c r="I24" s="269"/>
      <c r="J24" s="285"/>
      <c r="K24" s="79">
        <v>13</v>
      </c>
      <c r="L24" s="93">
        <v>0</v>
      </c>
      <c r="M24" s="93">
        <v>11</v>
      </c>
      <c r="N24" s="94">
        <v>0.8462</v>
      </c>
      <c r="O24" s="93">
        <v>10</v>
      </c>
      <c r="P24" s="93">
        <v>1</v>
      </c>
      <c r="Q24" s="93">
        <v>12</v>
      </c>
      <c r="R24" s="117">
        <v>1.2</v>
      </c>
      <c r="S24" s="93">
        <v>4</v>
      </c>
      <c r="T24" s="93">
        <v>0</v>
      </c>
      <c r="U24" s="93">
        <v>5</v>
      </c>
      <c r="V24" s="117">
        <v>1.25</v>
      </c>
      <c r="W24" s="93">
        <v>3</v>
      </c>
      <c r="X24" s="93">
        <v>0</v>
      </c>
      <c r="Y24" s="93">
        <v>3</v>
      </c>
      <c r="Z24" s="117">
        <v>1</v>
      </c>
      <c r="AA24" s="93">
        <v>10</v>
      </c>
      <c r="AB24" s="93">
        <v>0</v>
      </c>
      <c r="AC24" s="93">
        <v>10</v>
      </c>
      <c r="AD24" s="117">
        <v>1</v>
      </c>
      <c r="AE24" s="93">
        <v>5</v>
      </c>
      <c r="AF24" s="93">
        <v>3</v>
      </c>
      <c r="AG24" s="93">
        <v>9</v>
      </c>
      <c r="AH24" s="117">
        <v>1.8</v>
      </c>
      <c r="AI24" s="93">
        <v>2</v>
      </c>
      <c r="AJ24" s="93">
        <v>1</v>
      </c>
      <c r="AK24" s="93">
        <v>10</v>
      </c>
      <c r="AL24" s="117">
        <v>4.5</v>
      </c>
      <c r="AM24" s="93">
        <v>6</v>
      </c>
      <c r="AN24" s="93">
        <v>0</v>
      </c>
      <c r="AO24" s="93">
        <v>9</v>
      </c>
      <c r="AP24" s="117">
        <v>1.5</v>
      </c>
      <c r="AQ24" s="93" t="s">
        <v>26</v>
      </c>
      <c r="AR24" s="93" t="s">
        <v>26</v>
      </c>
      <c r="AS24" s="93" t="s">
        <v>26</v>
      </c>
      <c r="AT24" s="93" t="s">
        <v>26</v>
      </c>
      <c r="AU24" s="93" t="s">
        <v>26</v>
      </c>
      <c r="AV24" s="93" t="s">
        <v>26</v>
      </c>
      <c r="AW24" s="93" t="s">
        <v>26</v>
      </c>
      <c r="AX24" s="93" t="s">
        <v>26</v>
      </c>
      <c r="AY24" s="89"/>
    </row>
    <row r="25" ht="14.25" spans="1:51">
      <c r="A25" s="89"/>
      <c r="B25" s="241">
        <v>10</v>
      </c>
      <c r="C25" s="59" t="s">
        <v>67</v>
      </c>
      <c r="D25" s="150" t="s">
        <v>68</v>
      </c>
      <c r="E25" s="89"/>
      <c r="F25" s="100" t="s">
        <v>69</v>
      </c>
      <c r="G25" s="59">
        <v>345</v>
      </c>
      <c r="H25" s="68">
        <v>1.2278</v>
      </c>
      <c r="I25" s="346" t="s">
        <v>395</v>
      </c>
      <c r="J25" s="347" t="s">
        <v>396</v>
      </c>
      <c r="K25" s="94" t="s">
        <v>26</v>
      </c>
      <c r="L25" s="212" t="s">
        <v>26</v>
      </c>
      <c r="M25" s="94" t="s">
        <v>26</v>
      </c>
      <c r="N25" s="94" t="s">
        <v>26</v>
      </c>
      <c r="O25" s="93">
        <v>63</v>
      </c>
      <c r="P25" s="93">
        <v>1</v>
      </c>
      <c r="Q25" s="93">
        <v>77</v>
      </c>
      <c r="R25" s="94">
        <v>1.2222</v>
      </c>
      <c r="S25" s="93">
        <v>23</v>
      </c>
      <c r="T25" s="93">
        <v>1</v>
      </c>
      <c r="U25" s="93">
        <v>24</v>
      </c>
      <c r="V25" s="94">
        <v>1.0435</v>
      </c>
      <c r="W25" s="93">
        <v>15</v>
      </c>
      <c r="X25" s="93">
        <v>1</v>
      </c>
      <c r="Y25" s="93">
        <v>19</v>
      </c>
      <c r="Z25" s="94">
        <v>1.2667</v>
      </c>
      <c r="AA25" s="93">
        <v>75</v>
      </c>
      <c r="AB25" s="93">
        <v>3</v>
      </c>
      <c r="AC25" s="93">
        <v>98</v>
      </c>
      <c r="AD25" s="94">
        <v>1.3067</v>
      </c>
      <c r="AE25" s="93">
        <v>61</v>
      </c>
      <c r="AF25" s="93">
        <v>1</v>
      </c>
      <c r="AG25" s="93">
        <v>68</v>
      </c>
      <c r="AH25" s="94">
        <v>1.1148</v>
      </c>
      <c r="AI25" s="93">
        <v>15</v>
      </c>
      <c r="AJ25" s="93">
        <v>0</v>
      </c>
      <c r="AK25" s="93">
        <v>16</v>
      </c>
      <c r="AL25" s="94">
        <v>1.0667</v>
      </c>
      <c r="AM25" s="93">
        <v>29</v>
      </c>
      <c r="AN25" s="93">
        <v>2</v>
      </c>
      <c r="AO25" s="93">
        <v>43</v>
      </c>
      <c r="AP25" s="94">
        <v>1.4828</v>
      </c>
      <c r="AQ25" s="93" t="s">
        <v>26</v>
      </c>
      <c r="AR25" s="93" t="s">
        <v>26</v>
      </c>
      <c r="AS25" s="93" t="s">
        <v>26</v>
      </c>
      <c r="AT25" s="93" t="s">
        <v>26</v>
      </c>
      <c r="AU25" s="93" t="s">
        <v>26</v>
      </c>
      <c r="AV25" s="93" t="s">
        <v>26</v>
      </c>
      <c r="AW25" s="93" t="s">
        <v>26</v>
      </c>
      <c r="AX25" s="93" t="s">
        <v>26</v>
      </c>
      <c r="AY25" s="150"/>
    </row>
    <row r="26" ht="14.25" spans="1:51">
      <c r="A26" s="89"/>
      <c r="B26" s="195"/>
      <c r="C26" s="89"/>
      <c r="D26" s="150" t="s">
        <v>70</v>
      </c>
      <c r="E26" s="89"/>
      <c r="F26" s="100" t="s">
        <v>69</v>
      </c>
      <c r="G26" s="59">
        <v>76</v>
      </c>
      <c r="H26" s="68">
        <v>4.2222</v>
      </c>
      <c r="I26" s="343"/>
      <c r="J26" s="195"/>
      <c r="K26" s="94" t="s">
        <v>26</v>
      </c>
      <c r="L26" s="212" t="s">
        <v>26</v>
      </c>
      <c r="M26" s="94" t="s">
        <v>26</v>
      </c>
      <c r="N26" s="94" t="s">
        <v>26</v>
      </c>
      <c r="O26" s="93">
        <v>3</v>
      </c>
      <c r="P26" s="93">
        <v>0</v>
      </c>
      <c r="Q26" s="93">
        <v>10</v>
      </c>
      <c r="R26" s="94">
        <v>3.3333</v>
      </c>
      <c r="S26" s="93">
        <v>2</v>
      </c>
      <c r="T26" s="93">
        <v>0</v>
      </c>
      <c r="U26" s="93">
        <v>5</v>
      </c>
      <c r="V26" s="94">
        <v>2.5</v>
      </c>
      <c r="W26" s="93">
        <v>1</v>
      </c>
      <c r="X26" s="93">
        <v>0</v>
      </c>
      <c r="Y26" s="93">
        <v>2</v>
      </c>
      <c r="Z26" s="94">
        <v>2</v>
      </c>
      <c r="AA26" s="93">
        <v>6</v>
      </c>
      <c r="AB26" s="93">
        <v>0</v>
      </c>
      <c r="AC26" s="93">
        <v>19</v>
      </c>
      <c r="AD26" s="94">
        <v>3.1667</v>
      </c>
      <c r="AE26" s="93">
        <v>3</v>
      </c>
      <c r="AF26" s="93">
        <v>0</v>
      </c>
      <c r="AG26" s="93">
        <v>24</v>
      </c>
      <c r="AH26" s="94">
        <v>8</v>
      </c>
      <c r="AI26" s="93">
        <v>1</v>
      </c>
      <c r="AJ26" s="93">
        <v>0</v>
      </c>
      <c r="AK26" s="93">
        <v>6</v>
      </c>
      <c r="AL26" s="117">
        <v>6</v>
      </c>
      <c r="AM26" s="93">
        <v>2</v>
      </c>
      <c r="AN26" s="93">
        <v>0</v>
      </c>
      <c r="AO26" s="93">
        <v>10</v>
      </c>
      <c r="AP26" s="117">
        <v>5</v>
      </c>
      <c r="AQ26" s="93" t="s">
        <v>26</v>
      </c>
      <c r="AR26" s="93" t="s">
        <v>26</v>
      </c>
      <c r="AS26" s="93" t="s">
        <v>26</v>
      </c>
      <c r="AT26" s="93" t="s">
        <v>26</v>
      </c>
      <c r="AU26" s="93" t="s">
        <v>26</v>
      </c>
      <c r="AV26" s="93" t="s">
        <v>26</v>
      </c>
      <c r="AW26" s="93" t="s">
        <v>26</v>
      </c>
      <c r="AX26" s="93" t="s">
        <v>26</v>
      </c>
      <c r="AY26" s="150"/>
    </row>
    <row r="27" ht="14.25" spans="1:51">
      <c r="A27" s="89"/>
      <c r="B27" s="195"/>
      <c r="C27" s="89"/>
      <c r="D27" s="150" t="s">
        <v>71</v>
      </c>
      <c r="E27" s="89"/>
      <c r="F27" s="100" t="s">
        <v>69</v>
      </c>
      <c r="G27" s="59">
        <v>36</v>
      </c>
      <c r="H27" s="68">
        <v>2.4</v>
      </c>
      <c r="I27" s="343"/>
      <c r="J27" s="195"/>
      <c r="K27" s="94" t="s">
        <v>26</v>
      </c>
      <c r="L27" s="212" t="s">
        <v>26</v>
      </c>
      <c r="M27" s="94" t="s">
        <v>26</v>
      </c>
      <c r="N27" s="94" t="s">
        <v>26</v>
      </c>
      <c r="O27" s="93">
        <v>2</v>
      </c>
      <c r="P27" s="93">
        <v>0</v>
      </c>
      <c r="Q27" s="93">
        <v>5</v>
      </c>
      <c r="R27" s="94">
        <v>2.5</v>
      </c>
      <c r="S27" s="93">
        <v>2</v>
      </c>
      <c r="T27" s="93">
        <v>0</v>
      </c>
      <c r="U27" s="93">
        <v>3</v>
      </c>
      <c r="V27" s="94">
        <v>1.5</v>
      </c>
      <c r="W27" s="93">
        <v>1</v>
      </c>
      <c r="X27" s="93">
        <v>0</v>
      </c>
      <c r="Y27" s="93">
        <v>2</v>
      </c>
      <c r="Z27" s="94">
        <v>2</v>
      </c>
      <c r="AA27" s="93">
        <v>4</v>
      </c>
      <c r="AB27" s="93">
        <v>3</v>
      </c>
      <c r="AC27" s="93">
        <v>14</v>
      </c>
      <c r="AD27" s="94">
        <v>3.5</v>
      </c>
      <c r="AE27" s="93">
        <v>3</v>
      </c>
      <c r="AF27" s="93">
        <v>0</v>
      </c>
      <c r="AG27" s="93">
        <v>7</v>
      </c>
      <c r="AH27" s="94">
        <v>2.3333</v>
      </c>
      <c r="AI27" s="93">
        <v>1</v>
      </c>
      <c r="AJ27" s="93">
        <v>0</v>
      </c>
      <c r="AK27" s="93">
        <v>1</v>
      </c>
      <c r="AL27" s="117">
        <v>1</v>
      </c>
      <c r="AM27" s="93">
        <v>2</v>
      </c>
      <c r="AN27" s="93">
        <v>0</v>
      </c>
      <c r="AO27" s="93">
        <v>4</v>
      </c>
      <c r="AP27" s="117">
        <v>2</v>
      </c>
      <c r="AQ27" s="93" t="s">
        <v>26</v>
      </c>
      <c r="AR27" s="93" t="s">
        <v>26</v>
      </c>
      <c r="AS27" s="93" t="s">
        <v>26</v>
      </c>
      <c r="AT27" s="93" t="s">
        <v>26</v>
      </c>
      <c r="AU27" s="93" t="s">
        <v>26</v>
      </c>
      <c r="AV27" s="93" t="s">
        <v>26</v>
      </c>
      <c r="AW27" s="93" t="s">
        <v>26</v>
      </c>
      <c r="AX27" s="93" t="s">
        <v>26</v>
      </c>
      <c r="AY27" s="150"/>
    </row>
    <row r="28" ht="14.25" spans="1:51">
      <c r="A28" s="89"/>
      <c r="B28" s="195"/>
      <c r="C28" s="89"/>
      <c r="D28" s="150" t="s">
        <v>72</v>
      </c>
      <c r="E28" s="89"/>
      <c r="F28" s="100" t="s">
        <v>69</v>
      </c>
      <c r="G28" s="59">
        <v>1225</v>
      </c>
      <c r="H28" s="68">
        <v>1.2374</v>
      </c>
      <c r="I28" s="343"/>
      <c r="J28" s="195"/>
      <c r="K28" s="94" t="s">
        <v>26</v>
      </c>
      <c r="L28" s="212" t="s">
        <v>26</v>
      </c>
      <c r="M28" s="94" t="s">
        <v>26</v>
      </c>
      <c r="N28" s="94" t="s">
        <v>26</v>
      </c>
      <c r="O28" s="93">
        <v>48</v>
      </c>
      <c r="P28" s="93">
        <v>0</v>
      </c>
      <c r="Q28" s="93">
        <v>52</v>
      </c>
      <c r="R28" s="94">
        <v>1.0833</v>
      </c>
      <c r="S28" s="93">
        <v>130</v>
      </c>
      <c r="T28" s="93">
        <v>36</v>
      </c>
      <c r="U28" s="93">
        <v>149</v>
      </c>
      <c r="V28" s="94">
        <v>1.1462</v>
      </c>
      <c r="W28" s="93">
        <v>55</v>
      </c>
      <c r="X28" s="93">
        <v>7</v>
      </c>
      <c r="Y28" s="93">
        <v>107</v>
      </c>
      <c r="Z28" s="94">
        <v>1.9455</v>
      </c>
      <c r="AA28" s="93">
        <v>230</v>
      </c>
      <c r="AB28" s="93">
        <v>42</v>
      </c>
      <c r="AC28" s="93">
        <v>318</v>
      </c>
      <c r="AD28" s="94">
        <v>1.3826</v>
      </c>
      <c r="AE28" s="93">
        <v>152</v>
      </c>
      <c r="AF28" s="93">
        <v>13</v>
      </c>
      <c r="AG28" s="93">
        <v>166</v>
      </c>
      <c r="AH28" s="94">
        <v>1.0921</v>
      </c>
      <c r="AI28" s="93">
        <v>75</v>
      </c>
      <c r="AJ28" s="93">
        <v>2</v>
      </c>
      <c r="AK28" s="93">
        <v>119</v>
      </c>
      <c r="AL28" s="94">
        <v>1.5867</v>
      </c>
      <c r="AM28" s="93">
        <v>300</v>
      </c>
      <c r="AN28" s="93">
        <v>5</v>
      </c>
      <c r="AO28" s="93">
        <v>314</v>
      </c>
      <c r="AP28" s="94">
        <v>1.0467</v>
      </c>
      <c r="AQ28" s="93" t="s">
        <v>26</v>
      </c>
      <c r="AR28" s="93" t="s">
        <v>26</v>
      </c>
      <c r="AS28" s="93" t="s">
        <v>26</v>
      </c>
      <c r="AT28" s="93" t="s">
        <v>26</v>
      </c>
      <c r="AU28" s="93" t="s">
        <v>26</v>
      </c>
      <c r="AV28" s="93" t="s">
        <v>26</v>
      </c>
      <c r="AW28" s="93" t="s">
        <v>26</v>
      </c>
      <c r="AX28" s="93" t="s">
        <v>26</v>
      </c>
      <c r="AY28" s="150"/>
    </row>
    <row r="29" ht="14.25" spans="1:51">
      <c r="A29" s="89"/>
      <c r="B29" s="195"/>
      <c r="C29" s="89"/>
      <c r="D29" s="150" t="s">
        <v>73</v>
      </c>
      <c r="E29" s="89"/>
      <c r="F29" s="100" t="s">
        <v>69</v>
      </c>
      <c r="G29" s="59">
        <v>2477</v>
      </c>
      <c r="H29" s="68">
        <v>1.1389</v>
      </c>
      <c r="I29" s="269"/>
      <c r="J29" s="195"/>
      <c r="K29" s="94" t="s">
        <v>26</v>
      </c>
      <c r="L29" s="212" t="s">
        <v>26</v>
      </c>
      <c r="M29" s="94" t="s">
        <v>26</v>
      </c>
      <c r="N29" s="94" t="s">
        <v>26</v>
      </c>
      <c r="O29" s="93">
        <v>290</v>
      </c>
      <c r="P29" s="93">
        <v>0</v>
      </c>
      <c r="Q29" s="93">
        <v>302</v>
      </c>
      <c r="R29" s="94">
        <v>1.0414</v>
      </c>
      <c r="S29" s="93">
        <v>237</v>
      </c>
      <c r="T29" s="93">
        <v>0</v>
      </c>
      <c r="U29" s="93">
        <v>239</v>
      </c>
      <c r="V29" s="94">
        <v>1.0084</v>
      </c>
      <c r="W29" s="93">
        <v>148</v>
      </c>
      <c r="X29" s="93">
        <v>0</v>
      </c>
      <c r="Y29" s="93">
        <v>151</v>
      </c>
      <c r="Z29" s="94">
        <v>1.0203</v>
      </c>
      <c r="AA29" s="93">
        <v>613</v>
      </c>
      <c r="AB29" s="93">
        <v>0</v>
      </c>
      <c r="AC29" s="93">
        <v>831</v>
      </c>
      <c r="AD29" s="94">
        <v>1.3556</v>
      </c>
      <c r="AE29" s="93">
        <v>412</v>
      </c>
      <c r="AF29" s="93">
        <v>0</v>
      </c>
      <c r="AG29" s="93">
        <v>461</v>
      </c>
      <c r="AH29" s="94">
        <v>1.1189</v>
      </c>
      <c r="AI29" s="93">
        <v>184</v>
      </c>
      <c r="AJ29" s="93">
        <v>0</v>
      </c>
      <c r="AK29" s="93">
        <v>184</v>
      </c>
      <c r="AL29" s="117">
        <v>1</v>
      </c>
      <c r="AM29" s="93">
        <v>291</v>
      </c>
      <c r="AN29" s="93">
        <v>0</v>
      </c>
      <c r="AO29" s="93">
        <v>309</v>
      </c>
      <c r="AP29" s="94">
        <v>1.0619</v>
      </c>
      <c r="AQ29" s="93" t="s">
        <v>26</v>
      </c>
      <c r="AR29" s="93" t="s">
        <v>26</v>
      </c>
      <c r="AS29" s="93" t="s">
        <v>26</v>
      </c>
      <c r="AT29" s="93" t="s">
        <v>26</v>
      </c>
      <c r="AU29" s="93" t="s">
        <v>26</v>
      </c>
      <c r="AV29" s="93" t="s">
        <v>26</v>
      </c>
      <c r="AW29" s="93" t="s">
        <v>26</v>
      </c>
      <c r="AX29" s="93" t="s">
        <v>26</v>
      </c>
      <c r="AY29" s="150"/>
    </row>
    <row r="30" ht="14.25" spans="1:51">
      <c r="A30" s="89"/>
      <c r="B30" s="241">
        <v>11</v>
      </c>
      <c r="C30" s="150" t="s">
        <v>74</v>
      </c>
      <c r="D30" s="150" t="s">
        <v>75</v>
      </c>
      <c r="E30" s="89"/>
      <c r="F30" s="59" t="s">
        <v>69</v>
      </c>
      <c r="G30" s="59">
        <v>325</v>
      </c>
      <c r="H30" s="68">
        <v>1</v>
      </c>
      <c r="I30" s="346" t="s">
        <v>397</v>
      </c>
      <c r="J30" s="347" t="s">
        <v>398</v>
      </c>
      <c r="K30" s="94" t="s">
        <v>26</v>
      </c>
      <c r="L30" s="212" t="s">
        <v>26</v>
      </c>
      <c r="M30" s="94" t="s">
        <v>26</v>
      </c>
      <c r="N30" s="94" t="s">
        <v>26</v>
      </c>
      <c r="O30" s="93">
        <v>30</v>
      </c>
      <c r="P30" s="93">
        <v>0</v>
      </c>
      <c r="Q30" s="93">
        <v>30</v>
      </c>
      <c r="R30" s="117">
        <v>1</v>
      </c>
      <c r="S30" s="93">
        <v>40</v>
      </c>
      <c r="T30" s="93">
        <v>0</v>
      </c>
      <c r="U30" s="93">
        <v>40</v>
      </c>
      <c r="V30" s="117">
        <v>1</v>
      </c>
      <c r="W30" s="93">
        <v>25</v>
      </c>
      <c r="X30" s="93">
        <v>0</v>
      </c>
      <c r="Y30" s="93">
        <v>25</v>
      </c>
      <c r="Z30" s="117">
        <v>1</v>
      </c>
      <c r="AA30" s="93">
        <v>100</v>
      </c>
      <c r="AB30" s="93">
        <v>0</v>
      </c>
      <c r="AC30" s="93">
        <v>100</v>
      </c>
      <c r="AD30" s="117">
        <v>1</v>
      </c>
      <c r="AE30" s="93">
        <v>60</v>
      </c>
      <c r="AF30" s="93">
        <v>0</v>
      </c>
      <c r="AG30" s="93">
        <v>60</v>
      </c>
      <c r="AH30" s="117">
        <v>1</v>
      </c>
      <c r="AI30" s="93">
        <v>30</v>
      </c>
      <c r="AJ30" s="93">
        <v>0</v>
      </c>
      <c r="AK30" s="93">
        <v>30</v>
      </c>
      <c r="AL30" s="117">
        <v>1</v>
      </c>
      <c r="AM30" s="93">
        <v>40</v>
      </c>
      <c r="AN30" s="93">
        <v>0</v>
      </c>
      <c r="AO30" s="93">
        <v>40</v>
      </c>
      <c r="AP30" s="117">
        <v>1</v>
      </c>
      <c r="AQ30" s="93" t="s">
        <v>26</v>
      </c>
      <c r="AR30" s="93" t="s">
        <v>26</v>
      </c>
      <c r="AS30" s="93" t="s">
        <v>26</v>
      </c>
      <c r="AT30" s="93" t="s">
        <v>26</v>
      </c>
      <c r="AU30" s="93" t="s">
        <v>26</v>
      </c>
      <c r="AV30" s="93" t="s">
        <v>26</v>
      </c>
      <c r="AW30" s="93" t="s">
        <v>26</v>
      </c>
      <c r="AX30" s="93" t="s">
        <v>26</v>
      </c>
      <c r="AY30" s="150"/>
    </row>
    <row r="31" ht="14.25" spans="1:51">
      <c r="A31" s="89"/>
      <c r="B31" s="195"/>
      <c r="C31" s="89"/>
      <c r="D31" s="150" t="s">
        <v>76</v>
      </c>
      <c r="E31" s="89"/>
      <c r="F31" s="59" t="s">
        <v>69</v>
      </c>
      <c r="G31" s="59">
        <v>339</v>
      </c>
      <c r="H31" s="68">
        <v>1.3191</v>
      </c>
      <c r="I31" s="269"/>
      <c r="J31" s="195"/>
      <c r="K31" s="94" t="s">
        <v>26</v>
      </c>
      <c r="L31" s="212" t="s">
        <v>26</v>
      </c>
      <c r="M31" s="94" t="s">
        <v>26</v>
      </c>
      <c r="N31" s="94" t="s">
        <v>26</v>
      </c>
      <c r="O31" s="93">
        <v>32</v>
      </c>
      <c r="P31" s="93">
        <v>0</v>
      </c>
      <c r="Q31" s="93">
        <v>34</v>
      </c>
      <c r="R31" s="94">
        <v>1.0625</v>
      </c>
      <c r="S31" s="93">
        <v>70</v>
      </c>
      <c r="T31" s="93">
        <v>0</v>
      </c>
      <c r="U31" s="93">
        <v>75</v>
      </c>
      <c r="V31" s="94">
        <v>1.0714</v>
      </c>
      <c r="W31" s="93">
        <v>13</v>
      </c>
      <c r="X31" s="93">
        <v>0</v>
      </c>
      <c r="Y31" s="93">
        <v>21</v>
      </c>
      <c r="Z31" s="94">
        <v>1.6154</v>
      </c>
      <c r="AA31" s="93">
        <v>29</v>
      </c>
      <c r="AB31" s="93">
        <v>0</v>
      </c>
      <c r="AC31" s="93">
        <v>59</v>
      </c>
      <c r="AD31" s="94">
        <v>2.0345</v>
      </c>
      <c r="AE31" s="93">
        <v>40</v>
      </c>
      <c r="AF31" s="93">
        <v>0</v>
      </c>
      <c r="AG31" s="93">
        <v>60</v>
      </c>
      <c r="AH31" s="117">
        <v>1.5</v>
      </c>
      <c r="AI31" s="93">
        <v>11</v>
      </c>
      <c r="AJ31" s="93">
        <v>0</v>
      </c>
      <c r="AK31" s="93">
        <v>11</v>
      </c>
      <c r="AL31" s="117">
        <v>1</v>
      </c>
      <c r="AM31" s="93">
        <v>62</v>
      </c>
      <c r="AN31" s="93">
        <v>0</v>
      </c>
      <c r="AO31" s="93">
        <v>79</v>
      </c>
      <c r="AP31" s="94">
        <v>1.2742</v>
      </c>
      <c r="AQ31" s="93" t="s">
        <v>26</v>
      </c>
      <c r="AR31" s="93" t="s">
        <v>26</v>
      </c>
      <c r="AS31" s="93" t="s">
        <v>26</v>
      </c>
      <c r="AT31" s="93" t="s">
        <v>26</v>
      </c>
      <c r="AU31" s="93" t="s">
        <v>26</v>
      </c>
      <c r="AV31" s="93" t="s">
        <v>26</v>
      </c>
      <c r="AW31" s="93" t="s">
        <v>26</v>
      </c>
      <c r="AX31" s="93" t="s">
        <v>26</v>
      </c>
      <c r="AY31" s="150"/>
    </row>
    <row r="32" ht="99.75" spans="1:51">
      <c r="A32" s="89"/>
      <c r="B32" s="241">
        <v>12</v>
      </c>
      <c r="C32" s="150" t="s">
        <v>77</v>
      </c>
      <c r="D32" s="150" t="s">
        <v>78</v>
      </c>
      <c r="E32" s="89"/>
      <c r="F32" s="59" t="s">
        <v>69</v>
      </c>
      <c r="G32" s="59">
        <v>167</v>
      </c>
      <c r="H32" s="68">
        <v>1.0438</v>
      </c>
      <c r="I32" s="68" t="s">
        <v>399</v>
      </c>
      <c r="J32" s="347" t="s">
        <v>400</v>
      </c>
      <c r="K32" s="94" t="s">
        <v>26</v>
      </c>
      <c r="L32" s="212" t="s">
        <v>26</v>
      </c>
      <c r="M32" s="94" t="s">
        <v>26</v>
      </c>
      <c r="N32" s="94" t="s">
        <v>26</v>
      </c>
      <c r="O32" s="93">
        <v>30</v>
      </c>
      <c r="P32" s="93">
        <v>0</v>
      </c>
      <c r="Q32" s="93">
        <v>30</v>
      </c>
      <c r="R32" s="117">
        <v>1</v>
      </c>
      <c r="S32" s="93">
        <v>10</v>
      </c>
      <c r="T32" s="93">
        <v>0</v>
      </c>
      <c r="U32" s="93">
        <v>11</v>
      </c>
      <c r="V32" s="117">
        <v>1.1</v>
      </c>
      <c r="W32" s="93">
        <v>22</v>
      </c>
      <c r="X32" s="93">
        <v>0</v>
      </c>
      <c r="Y32" s="93">
        <v>28</v>
      </c>
      <c r="Z32" s="94">
        <v>1.2727</v>
      </c>
      <c r="AA32" s="93">
        <v>40</v>
      </c>
      <c r="AB32" s="93">
        <v>0</v>
      </c>
      <c r="AC32" s="93">
        <v>40</v>
      </c>
      <c r="AD32" s="117">
        <v>1</v>
      </c>
      <c r="AE32" s="93">
        <v>16</v>
      </c>
      <c r="AF32" s="93">
        <v>0</v>
      </c>
      <c r="AG32" s="93">
        <v>16</v>
      </c>
      <c r="AH32" s="117">
        <v>1</v>
      </c>
      <c r="AI32" s="93">
        <v>15</v>
      </c>
      <c r="AJ32" s="93">
        <v>0</v>
      </c>
      <c r="AK32" s="93">
        <v>15</v>
      </c>
      <c r="AL32" s="117">
        <v>1</v>
      </c>
      <c r="AM32" s="93">
        <v>27</v>
      </c>
      <c r="AN32" s="93">
        <v>0</v>
      </c>
      <c r="AO32" s="93">
        <v>27</v>
      </c>
      <c r="AP32" s="117">
        <v>1</v>
      </c>
      <c r="AQ32" s="93" t="s">
        <v>26</v>
      </c>
      <c r="AR32" s="93" t="s">
        <v>26</v>
      </c>
      <c r="AS32" s="93" t="s">
        <v>26</v>
      </c>
      <c r="AT32" s="93" t="s">
        <v>26</v>
      </c>
      <c r="AU32" s="93" t="s">
        <v>26</v>
      </c>
      <c r="AV32" s="93" t="s">
        <v>26</v>
      </c>
      <c r="AW32" s="93" t="s">
        <v>26</v>
      </c>
      <c r="AX32" s="93" t="s">
        <v>26</v>
      </c>
      <c r="AY32" s="150"/>
    </row>
    <row r="33" ht="14.25" spans="1:51">
      <c r="A33" s="89"/>
      <c r="B33" s="241">
        <v>13</v>
      </c>
      <c r="C33" s="150" t="s">
        <v>79</v>
      </c>
      <c r="D33" s="150" t="s">
        <v>80</v>
      </c>
      <c r="E33" s="89"/>
      <c r="F33" s="59" t="s">
        <v>40</v>
      </c>
      <c r="G33" s="59">
        <v>898</v>
      </c>
      <c r="H33" s="68">
        <v>1</v>
      </c>
      <c r="I33" s="173" t="s">
        <v>401</v>
      </c>
      <c r="J33" s="348"/>
      <c r="K33" s="94" t="s">
        <v>26</v>
      </c>
      <c r="L33" s="212" t="s">
        <v>26</v>
      </c>
      <c r="M33" s="94" t="s">
        <v>26</v>
      </c>
      <c r="N33" s="94" t="s">
        <v>26</v>
      </c>
      <c r="O33" s="59">
        <v>109</v>
      </c>
      <c r="P33" s="59">
        <v>1</v>
      </c>
      <c r="Q33" s="93">
        <v>109</v>
      </c>
      <c r="R33" s="117">
        <v>1</v>
      </c>
      <c r="S33" s="59">
        <v>150</v>
      </c>
      <c r="T33" s="93" t="s">
        <v>26</v>
      </c>
      <c r="U33" s="93">
        <v>150</v>
      </c>
      <c r="V33" s="117">
        <v>1</v>
      </c>
      <c r="W33" s="59">
        <v>80</v>
      </c>
      <c r="X33" s="93" t="s">
        <v>26</v>
      </c>
      <c r="Y33" s="93">
        <v>80</v>
      </c>
      <c r="Z33" s="117">
        <v>1</v>
      </c>
      <c r="AA33" s="59">
        <v>260</v>
      </c>
      <c r="AB33" s="93" t="s">
        <v>26</v>
      </c>
      <c r="AC33" s="93">
        <v>260</v>
      </c>
      <c r="AD33" s="117">
        <v>1</v>
      </c>
      <c r="AE33" s="59">
        <v>160</v>
      </c>
      <c r="AF33" s="93" t="s">
        <v>26</v>
      </c>
      <c r="AG33" s="93">
        <v>160</v>
      </c>
      <c r="AH33" s="352">
        <v>1</v>
      </c>
      <c r="AI33" s="59">
        <v>39</v>
      </c>
      <c r="AJ33" s="93" t="s">
        <v>26</v>
      </c>
      <c r="AK33" s="93">
        <v>39</v>
      </c>
      <c r="AL33" s="352">
        <v>1</v>
      </c>
      <c r="AM33" s="59">
        <v>100</v>
      </c>
      <c r="AN33" s="93" t="s">
        <v>26</v>
      </c>
      <c r="AO33" s="59">
        <v>100</v>
      </c>
      <c r="AP33" s="352">
        <v>1</v>
      </c>
      <c r="AQ33" s="59" t="s">
        <v>26</v>
      </c>
      <c r="AR33" s="59" t="s">
        <v>26</v>
      </c>
      <c r="AS33" s="59" t="s">
        <v>26</v>
      </c>
      <c r="AT33" s="59" t="s">
        <v>26</v>
      </c>
      <c r="AU33" s="59" t="s">
        <v>26</v>
      </c>
      <c r="AV33" s="59" t="s">
        <v>26</v>
      </c>
      <c r="AW33" s="59" t="s">
        <v>26</v>
      </c>
      <c r="AX33" s="59" t="s">
        <v>26</v>
      </c>
      <c r="AY33" s="150"/>
    </row>
    <row r="34" ht="28.5" spans="1:51">
      <c r="A34" s="89"/>
      <c r="B34" s="195"/>
      <c r="C34" s="89"/>
      <c r="D34" s="150" t="s">
        <v>81</v>
      </c>
      <c r="E34" s="89"/>
      <c r="F34" s="59" t="s">
        <v>40</v>
      </c>
      <c r="G34" s="59">
        <v>3</v>
      </c>
      <c r="H34" s="68">
        <v>1</v>
      </c>
      <c r="I34" s="269"/>
      <c r="J34" s="195"/>
      <c r="K34" s="94" t="s">
        <v>26</v>
      </c>
      <c r="L34" s="212" t="s">
        <v>26</v>
      </c>
      <c r="M34" s="94" t="s">
        <v>26</v>
      </c>
      <c r="N34" s="94" t="s">
        <v>26</v>
      </c>
      <c r="O34" s="93" t="s">
        <v>26</v>
      </c>
      <c r="P34" s="93" t="s">
        <v>26</v>
      </c>
      <c r="Q34" s="93" t="s">
        <v>26</v>
      </c>
      <c r="R34" s="93" t="s">
        <v>26</v>
      </c>
      <c r="S34" s="93" t="s">
        <v>26</v>
      </c>
      <c r="T34" s="93" t="s">
        <v>26</v>
      </c>
      <c r="U34" s="93" t="s">
        <v>26</v>
      </c>
      <c r="V34" s="93" t="s">
        <v>26</v>
      </c>
      <c r="W34" s="59">
        <v>1</v>
      </c>
      <c r="X34" s="93" t="s">
        <v>26</v>
      </c>
      <c r="Y34" s="59">
        <v>1</v>
      </c>
      <c r="Z34" s="117">
        <v>1</v>
      </c>
      <c r="AA34" s="59">
        <v>1</v>
      </c>
      <c r="AB34" s="59">
        <v>0.2</v>
      </c>
      <c r="AC34" s="59">
        <v>1</v>
      </c>
      <c r="AD34" s="117">
        <v>1</v>
      </c>
      <c r="AE34" s="59">
        <v>1</v>
      </c>
      <c r="AF34" s="59">
        <v>0.1</v>
      </c>
      <c r="AG34" s="59">
        <v>1</v>
      </c>
      <c r="AH34" s="117">
        <v>1</v>
      </c>
      <c r="AI34" s="93" t="s">
        <v>26</v>
      </c>
      <c r="AJ34" s="93" t="s">
        <v>26</v>
      </c>
      <c r="AK34" s="93" t="s">
        <v>26</v>
      </c>
      <c r="AL34" s="93" t="s">
        <v>26</v>
      </c>
      <c r="AM34" s="93" t="s">
        <v>26</v>
      </c>
      <c r="AN34" s="93" t="s">
        <v>26</v>
      </c>
      <c r="AO34" s="93" t="s">
        <v>26</v>
      </c>
      <c r="AP34" s="93" t="s">
        <v>26</v>
      </c>
      <c r="AQ34" s="93" t="s">
        <v>26</v>
      </c>
      <c r="AR34" s="93" t="s">
        <v>26</v>
      </c>
      <c r="AS34" s="93" t="s">
        <v>26</v>
      </c>
      <c r="AT34" s="93" t="s">
        <v>26</v>
      </c>
      <c r="AU34" s="93" t="s">
        <v>26</v>
      </c>
      <c r="AV34" s="93" t="s">
        <v>26</v>
      </c>
      <c r="AW34" s="93" t="s">
        <v>26</v>
      </c>
      <c r="AX34" s="93" t="s">
        <v>26</v>
      </c>
      <c r="AY34" s="150" t="s">
        <v>391</v>
      </c>
    </row>
    <row r="35" ht="28.5" spans="1:51">
      <c r="A35" s="89"/>
      <c r="B35" s="241">
        <v>14</v>
      </c>
      <c r="C35" s="150" t="s">
        <v>82</v>
      </c>
      <c r="D35" s="150" t="s">
        <v>83</v>
      </c>
      <c r="E35" s="89"/>
      <c r="F35" s="59" t="s">
        <v>40</v>
      </c>
      <c r="G35" s="94" t="s">
        <v>26</v>
      </c>
      <c r="H35" s="57" t="s">
        <v>42</v>
      </c>
      <c r="I35" s="150"/>
      <c r="J35" s="175"/>
      <c r="K35" s="175" t="s">
        <v>302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50" t="s">
        <v>86</v>
      </c>
    </row>
    <row r="36" ht="28.5" spans="1:51">
      <c r="A36" s="89"/>
      <c r="B36" s="341">
        <v>15</v>
      </c>
      <c r="C36" s="150" t="s">
        <v>87</v>
      </c>
      <c r="D36" s="150" t="s">
        <v>88</v>
      </c>
      <c r="E36" s="150" t="s">
        <v>89</v>
      </c>
      <c r="F36" s="59" t="s">
        <v>40</v>
      </c>
      <c r="G36" s="59">
        <v>86</v>
      </c>
      <c r="H36" s="57" t="s">
        <v>42</v>
      </c>
      <c r="I36" s="100" t="s">
        <v>402</v>
      </c>
      <c r="J36" s="291"/>
      <c r="K36" s="93">
        <v>86</v>
      </c>
      <c r="L36" s="93"/>
      <c r="M36" s="94" t="s">
        <v>26</v>
      </c>
      <c r="N36" s="94" t="s">
        <v>26</v>
      </c>
      <c r="O36" s="59">
        <v>86</v>
      </c>
      <c r="P36" s="59">
        <v>86</v>
      </c>
      <c r="Q36" s="94" t="s">
        <v>26</v>
      </c>
      <c r="R36" s="150" t="s">
        <v>42</v>
      </c>
      <c r="S36" s="59">
        <v>86</v>
      </c>
      <c r="T36" s="59">
        <v>86</v>
      </c>
      <c r="U36" s="94" t="s">
        <v>26</v>
      </c>
      <c r="V36" s="150" t="s">
        <v>42</v>
      </c>
      <c r="W36" s="59">
        <v>86</v>
      </c>
      <c r="X36" s="59">
        <v>86</v>
      </c>
      <c r="Y36" s="94" t="s">
        <v>26</v>
      </c>
      <c r="Z36" s="150" t="s">
        <v>42</v>
      </c>
      <c r="AA36" s="59">
        <v>86</v>
      </c>
      <c r="AB36" s="59">
        <v>86</v>
      </c>
      <c r="AC36" s="94" t="s">
        <v>26</v>
      </c>
      <c r="AD36" s="150" t="s">
        <v>42</v>
      </c>
      <c r="AE36" s="59">
        <v>86</v>
      </c>
      <c r="AF36" s="59">
        <v>86</v>
      </c>
      <c r="AG36" s="94" t="s">
        <v>26</v>
      </c>
      <c r="AH36" s="150" t="s">
        <v>42</v>
      </c>
      <c r="AI36" s="59">
        <v>86</v>
      </c>
      <c r="AJ36" s="59">
        <v>86</v>
      </c>
      <c r="AK36" s="94" t="s">
        <v>26</v>
      </c>
      <c r="AL36" s="150" t="s">
        <v>42</v>
      </c>
      <c r="AM36" s="59">
        <v>86</v>
      </c>
      <c r="AN36" s="59">
        <v>86</v>
      </c>
      <c r="AO36" s="94" t="s">
        <v>26</v>
      </c>
      <c r="AP36" s="150" t="s">
        <v>42</v>
      </c>
      <c r="AQ36" s="93" t="s">
        <v>26</v>
      </c>
      <c r="AR36" s="94" t="s">
        <v>26</v>
      </c>
      <c r="AS36" s="94" t="s">
        <v>26</v>
      </c>
      <c r="AT36" s="94" t="s">
        <v>26</v>
      </c>
      <c r="AU36" s="93" t="s">
        <v>26</v>
      </c>
      <c r="AV36" s="94" t="s">
        <v>26</v>
      </c>
      <c r="AW36" s="94" t="s">
        <v>26</v>
      </c>
      <c r="AX36" s="94" t="s">
        <v>26</v>
      </c>
      <c r="AY36" s="150"/>
    </row>
    <row r="37" ht="14.25" spans="1:51">
      <c r="A37" s="89"/>
      <c r="B37" s="195"/>
      <c r="C37" s="89"/>
      <c r="D37" s="89"/>
      <c r="E37" s="150" t="s">
        <v>90</v>
      </c>
      <c r="F37" s="59" t="s">
        <v>40</v>
      </c>
      <c r="G37" s="59">
        <v>17956</v>
      </c>
      <c r="H37" s="57" t="s">
        <v>42</v>
      </c>
      <c r="I37" s="343"/>
      <c r="J37" s="292"/>
      <c r="K37" s="94" t="s">
        <v>26</v>
      </c>
      <c r="L37" s="94" t="s">
        <v>26</v>
      </c>
      <c r="M37" s="94" t="s">
        <v>26</v>
      </c>
      <c r="N37" s="94" t="s">
        <v>26</v>
      </c>
      <c r="O37" s="59" t="s">
        <v>26</v>
      </c>
      <c r="P37" s="111">
        <v>1295</v>
      </c>
      <c r="Q37" s="111">
        <v>1295</v>
      </c>
      <c r="R37" s="150" t="s">
        <v>42</v>
      </c>
      <c r="S37" s="59" t="s">
        <v>26</v>
      </c>
      <c r="T37" s="111">
        <v>2056</v>
      </c>
      <c r="U37" s="111">
        <v>2056</v>
      </c>
      <c r="V37" s="150" t="s">
        <v>42</v>
      </c>
      <c r="W37" s="59" t="s">
        <v>26</v>
      </c>
      <c r="X37" s="111">
        <v>1089</v>
      </c>
      <c r="Y37" s="111">
        <v>1089</v>
      </c>
      <c r="Z37" s="150" t="s">
        <v>42</v>
      </c>
      <c r="AA37" s="59" t="s">
        <v>26</v>
      </c>
      <c r="AB37" s="111">
        <v>6013</v>
      </c>
      <c r="AC37" s="111">
        <v>6013</v>
      </c>
      <c r="AD37" s="150" t="s">
        <v>42</v>
      </c>
      <c r="AE37" s="59" t="s">
        <v>26</v>
      </c>
      <c r="AF37" s="111">
        <v>2856</v>
      </c>
      <c r="AG37" s="111">
        <v>2856</v>
      </c>
      <c r="AH37" s="150" t="s">
        <v>42</v>
      </c>
      <c r="AI37" s="59" t="s">
        <v>26</v>
      </c>
      <c r="AJ37" s="111">
        <v>1197</v>
      </c>
      <c r="AK37" s="111">
        <v>1197</v>
      </c>
      <c r="AL37" s="150" t="s">
        <v>42</v>
      </c>
      <c r="AM37" s="59" t="s">
        <v>26</v>
      </c>
      <c r="AN37" s="111">
        <v>3450</v>
      </c>
      <c r="AO37" s="111">
        <v>3450</v>
      </c>
      <c r="AP37" s="150" t="s">
        <v>42</v>
      </c>
      <c r="AQ37" s="93" t="s">
        <v>26</v>
      </c>
      <c r="AR37" s="94" t="s">
        <v>26</v>
      </c>
      <c r="AS37" s="94" t="s">
        <v>26</v>
      </c>
      <c r="AT37" s="94" t="s">
        <v>26</v>
      </c>
      <c r="AU37" s="93" t="s">
        <v>26</v>
      </c>
      <c r="AV37" s="94" t="s">
        <v>26</v>
      </c>
      <c r="AW37" s="94" t="s">
        <v>26</v>
      </c>
      <c r="AX37" s="94" t="s">
        <v>26</v>
      </c>
      <c r="AY37" s="150"/>
    </row>
    <row r="38" ht="28.5" spans="1:51">
      <c r="A38" s="89"/>
      <c r="B38" s="195"/>
      <c r="C38" s="89"/>
      <c r="D38" s="89"/>
      <c r="E38" s="150" t="s">
        <v>91</v>
      </c>
      <c r="F38" s="59" t="s">
        <v>40</v>
      </c>
      <c r="G38" s="59">
        <v>86</v>
      </c>
      <c r="H38" s="57" t="s">
        <v>42</v>
      </c>
      <c r="I38" s="343"/>
      <c r="J38" s="292"/>
      <c r="K38" s="96">
        <v>86</v>
      </c>
      <c r="L38" s="93"/>
      <c r="M38" s="94" t="s">
        <v>26</v>
      </c>
      <c r="N38" s="94" t="s">
        <v>26</v>
      </c>
      <c r="O38" s="59">
        <v>86</v>
      </c>
      <c r="P38" s="59">
        <v>86</v>
      </c>
      <c r="Q38" s="94" t="s">
        <v>26</v>
      </c>
      <c r="R38" s="150" t="s">
        <v>42</v>
      </c>
      <c r="S38" s="59">
        <v>86</v>
      </c>
      <c r="T38" s="59">
        <v>86</v>
      </c>
      <c r="U38" s="94" t="s">
        <v>26</v>
      </c>
      <c r="V38" s="150" t="s">
        <v>42</v>
      </c>
      <c r="W38" s="59">
        <v>86</v>
      </c>
      <c r="X38" s="59">
        <v>86</v>
      </c>
      <c r="Y38" s="94" t="s">
        <v>26</v>
      </c>
      <c r="Z38" s="150" t="s">
        <v>42</v>
      </c>
      <c r="AA38" s="59">
        <v>86</v>
      </c>
      <c r="AB38" s="59">
        <v>86</v>
      </c>
      <c r="AC38" s="94" t="s">
        <v>26</v>
      </c>
      <c r="AD38" s="150" t="s">
        <v>42</v>
      </c>
      <c r="AE38" s="59">
        <v>86</v>
      </c>
      <c r="AF38" s="59">
        <v>86</v>
      </c>
      <c r="AG38" s="94" t="s">
        <v>26</v>
      </c>
      <c r="AH38" s="150" t="s">
        <v>42</v>
      </c>
      <c r="AI38" s="59">
        <v>86</v>
      </c>
      <c r="AJ38" s="59">
        <v>86</v>
      </c>
      <c r="AK38" s="94" t="s">
        <v>26</v>
      </c>
      <c r="AL38" s="150" t="s">
        <v>42</v>
      </c>
      <c r="AM38" s="59">
        <v>86</v>
      </c>
      <c r="AN38" s="59">
        <v>86</v>
      </c>
      <c r="AO38" s="94" t="s">
        <v>26</v>
      </c>
      <c r="AP38" s="150" t="s">
        <v>42</v>
      </c>
      <c r="AQ38" s="93" t="s">
        <v>26</v>
      </c>
      <c r="AR38" s="94" t="s">
        <v>26</v>
      </c>
      <c r="AS38" s="94" t="s">
        <v>26</v>
      </c>
      <c r="AT38" s="94" t="s">
        <v>26</v>
      </c>
      <c r="AU38" s="93" t="s">
        <v>26</v>
      </c>
      <c r="AV38" s="94" t="s">
        <v>26</v>
      </c>
      <c r="AW38" s="94" t="s">
        <v>26</v>
      </c>
      <c r="AX38" s="94" t="s">
        <v>26</v>
      </c>
      <c r="AY38" s="150"/>
    </row>
    <row r="39" ht="14.25" spans="1:51">
      <c r="A39" s="89"/>
      <c r="B39" s="195"/>
      <c r="C39" s="89"/>
      <c r="D39" s="89"/>
      <c r="E39" s="150" t="s">
        <v>92</v>
      </c>
      <c r="F39" s="59" t="s">
        <v>40</v>
      </c>
      <c r="G39" s="281">
        <v>24044</v>
      </c>
      <c r="H39" s="57" t="s">
        <v>42</v>
      </c>
      <c r="I39" s="343"/>
      <c r="J39" s="292"/>
      <c r="K39" s="212" t="s">
        <v>26</v>
      </c>
      <c r="L39" s="94" t="s">
        <v>26</v>
      </c>
      <c r="M39" s="94" t="s">
        <v>26</v>
      </c>
      <c r="N39" s="94" t="s">
        <v>26</v>
      </c>
      <c r="O39" s="59" t="s">
        <v>26</v>
      </c>
      <c r="P39" s="111">
        <v>2376</v>
      </c>
      <c r="Q39" s="111">
        <v>2376</v>
      </c>
      <c r="R39" s="150" t="s">
        <v>42</v>
      </c>
      <c r="S39" s="59" t="s">
        <v>26</v>
      </c>
      <c r="T39" s="111">
        <v>3499</v>
      </c>
      <c r="U39" s="111">
        <v>3499</v>
      </c>
      <c r="V39" s="150" t="s">
        <v>42</v>
      </c>
      <c r="W39" s="59" t="s">
        <v>26</v>
      </c>
      <c r="X39" s="111">
        <v>1138</v>
      </c>
      <c r="Y39" s="111">
        <v>1138</v>
      </c>
      <c r="Z39" s="150" t="s">
        <v>42</v>
      </c>
      <c r="AA39" s="59" t="s">
        <v>26</v>
      </c>
      <c r="AB39" s="111">
        <v>8127</v>
      </c>
      <c r="AC39" s="111">
        <v>8127</v>
      </c>
      <c r="AD39" s="150" t="s">
        <v>42</v>
      </c>
      <c r="AE39" s="59" t="s">
        <v>26</v>
      </c>
      <c r="AF39" s="111">
        <v>3235</v>
      </c>
      <c r="AG39" s="111">
        <v>3235</v>
      </c>
      <c r="AH39" s="150" t="s">
        <v>42</v>
      </c>
      <c r="AI39" s="59" t="s">
        <v>26</v>
      </c>
      <c r="AJ39" s="111">
        <v>1476</v>
      </c>
      <c r="AK39" s="111">
        <v>1476</v>
      </c>
      <c r="AL39" s="150" t="s">
        <v>42</v>
      </c>
      <c r="AM39" s="59" t="s">
        <v>26</v>
      </c>
      <c r="AN39" s="111">
        <v>4193</v>
      </c>
      <c r="AO39" s="111">
        <v>4193</v>
      </c>
      <c r="AP39" s="150" t="s">
        <v>42</v>
      </c>
      <c r="AQ39" s="93" t="s">
        <v>26</v>
      </c>
      <c r="AR39" s="94" t="s">
        <v>26</v>
      </c>
      <c r="AS39" s="94" t="s">
        <v>26</v>
      </c>
      <c r="AT39" s="94" t="s">
        <v>26</v>
      </c>
      <c r="AU39" s="93" t="s">
        <v>26</v>
      </c>
      <c r="AV39" s="94" t="s">
        <v>26</v>
      </c>
      <c r="AW39" s="94" t="s">
        <v>26</v>
      </c>
      <c r="AX39" s="94" t="s">
        <v>26</v>
      </c>
      <c r="AY39" s="150"/>
    </row>
    <row r="40" ht="71.25" spans="1:51">
      <c r="A40" s="89"/>
      <c r="B40" s="341">
        <v>16</v>
      </c>
      <c r="C40" s="150" t="s">
        <v>93</v>
      </c>
      <c r="D40" s="150" t="s">
        <v>94</v>
      </c>
      <c r="E40" s="89"/>
      <c r="F40" s="59" t="s">
        <v>95</v>
      </c>
      <c r="G40" s="59">
        <v>1620</v>
      </c>
      <c r="H40" s="64">
        <v>0.8223</v>
      </c>
      <c r="I40" s="59" t="s">
        <v>403</v>
      </c>
      <c r="J40" s="96"/>
      <c r="K40" s="96">
        <v>144</v>
      </c>
      <c r="L40" s="93">
        <v>15</v>
      </c>
      <c r="M40" s="93">
        <v>116</v>
      </c>
      <c r="N40" s="94">
        <v>0.8056</v>
      </c>
      <c r="O40" s="93">
        <v>168</v>
      </c>
      <c r="P40" s="93">
        <v>9</v>
      </c>
      <c r="Q40" s="93">
        <v>119</v>
      </c>
      <c r="R40" s="258">
        <v>0.708</v>
      </c>
      <c r="S40" s="93">
        <v>305</v>
      </c>
      <c r="T40" s="93">
        <v>60</v>
      </c>
      <c r="U40" s="93">
        <v>261</v>
      </c>
      <c r="V40" s="94">
        <v>0.8557</v>
      </c>
      <c r="W40" s="93">
        <v>168</v>
      </c>
      <c r="X40" s="93">
        <v>17</v>
      </c>
      <c r="Y40" s="93">
        <v>147</v>
      </c>
      <c r="Z40" s="94">
        <v>0.875</v>
      </c>
      <c r="AA40" s="93">
        <v>550</v>
      </c>
      <c r="AB40" s="93">
        <v>79</v>
      </c>
      <c r="AC40" s="93">
        <v>443</v>
      </c>
      <c r="AD40" s="94">
        <v>0.8055</v>
      </c>
      <c r="AE40" s="93">
        <v>340</v>
      </c>
      <c r="AF40" s="93">
        <v>28</v>
      </c>
      <c r="AG40" s="93">
        <v>279</v>
      </c>
      <c r="AH40" s="94">
        <v>0.8206</v>
      </c>
      <c r="AI40" s="93">
        <v>110</v>
      </c>
      <c r="AJ40" s="93">
        <v>0</v>
      </c>
      <c r="AK40" s="93">
        <v>99</v>
      </c>
      <c r="AL40" s="117">
        <v>0.9</v>
      </c>
      <c r="AM40" s="93">
        <v>185</v>
      </c>
      <c r="AN40" s="93">
        <v>6</v>
      </c>
      <c r="AO40" s="93">
        <v>156</v>
      </c>
      <c r="AP40" s="94">
        <v>0.8432</v>
      </c>
      <c r="AQ40" s="93" t="s">
        <v>26</v>
      </c>
      <c r="AR40" s="93" t="s">
        <v>26</v>
      </c>
      <c r="AS40" s="93" t="s">
        <v>26</v>
      </c>
      <c r="AT40" s="93" t="s">
        <v>26</v>
      </c>
      <c r="AU40" s="93" t="s">
        <v>26</v>
      </c>
      <c r="AV40" s="93" t="s">
        <v>26</v>
      </c>
      <c r="AW40" s="93" t="s">
        <v>26</v>
      </c>
      <c r="AX40" s="93" t="s">
        <v>26</v>
      </c>
      <c r="AY40" s="150"/>
    </row>
    <row r="41" ht="71.25" spans="1:51">
      <c r="A41" s="89"/>
      <c r="B41" s="341">
        <v>17</v>
      </c>
      <c r="C41" s="150" t="s">
        <v>96</v>
      </c>
      <c r="D41" s="150" t="s">
        <v>97</v>
      </c>
      <c r="E41" s="89"/>
      <c r="F41" s="59" t="s">
        <v>98</v>
      </c>
      <c r="G41" s="59">
        <v>358</v>
      </c>
      <c r="H41" s="64">
        <v>1.8842</v>
      </c>
      <c r="I41" s="164" t="s">
        <v>404</v>
      </c>
      <c r="J41" s="293"/>
      <c r="K41" s="59">
        <v>30</v>
      </c>
      <c r="L41" s="59">
        <v>0</v>
      </c>
      <c r="M41" s="59">
        <v>46</v>
      </c>
      <c r="N41" s="70">
        <v>1.53</v>
      </c>
      <c r="O41" s="59">
        <v>30</v>
      </c>
      <c r="P41" s="59">
        <v>0</v>
      </c>
      <c r="Q41" s="59">
        <v>33</v>
      </c>
      <c r="R41" s="70">
        <v>1.1</v>
      </c>
      <c r="S41" s="59">
        <v>20</v>
      </c>
      <c r="T41" s="59">
        <v>0</v>
      </c>
      <c r="U41" s="93">
        <v>46</v>
      </c>
      <c r="V41" s="117">
        <v>2.3</v>
      </c>
      <c r="W41" s="59">
        <v>10</v>
      </c>
      <c r="X41" s="59">
        <v>2</v>
      </c>
      <c r="Y41" s="93">
        <v>13</v>
      </c>
      <c r="Z41" s="117">
        <v>1.3</v>
      </c>
      <c r="AA41" s="59">
        <v>50</v>
      </c>
      <c r="AB41" s="59">
        <v>31</v>
      </c>
      <c r="AC41" s="93">
        <v>86</v>
      </c>
      <c r="AD41" s="117">
        <v>1.72</v>
      </c>
      <c r="AE41" s="59">
        <v>20</v>
      </c>
      <c r="AF41" s="59">
        <v>26</v>
      </c>
      <c r="AG41" s="93">
        <v>79</v>
      </c>
      <c r="AH41" s="117">
        <v>3.95</v>
      </c>
      <c r="AI41" s="59">
        <v>10</v>
      </c>
      <c r="AJ41" s="59">
        <v>0</v>
      </c>
      <c r="AK41" s="93">
        <v>11</v>
      </c>
      <c r="AL41" s="117">
        <v>1.1</v>
      </c>
      <c r="AM41" s="59">
        <v>20</v>
      </c>
      <c r="AN41" s="59">
        <v>19</v>
      </c>
      <c r="AO41" s="93">
        <v>44</v>
      </c>
      <c r="AP41" s="117">
        <v>2.2</v>
      </c>
      <c r="AQ41" s="93" t="s">
        <v>26</v>
      </c>
      <c r="AR41" s="93" t="s">
        <v>26</v>
      </c>
      <c r="AS41" s="93" t="s">
        <v>26</v>
      </c>
      <c r="AT41" s="93" t="s">
        <v>26</v>
      </c>
      <c r="AU41" s="93" t="s">
        <v>26</v>
      </c>
      <c r="AV41" s="93" t="s">
        <v>26</v>
      </c>
      <c r="AW41" s="93" t="s">
        <v>26</v>
      </c>
      <c r="AX41" s="93" t="s">
        <v>26</v>
      </c>
      <c r="AY41" s="150"/>
    </row>
    <row r="42" ht="85.5" spans="1:51">
      <c r="A42" s="89"/>
      <c r="B42" s="341">
        <v>18</v>
      </c>
      <c r="C42" s="150" t="s">
        <v>99</v>
      </c>
      <c r="D42" s="150" t="s">
        <v>100</v>
      </c>
      <c r="E42" s="89"/>
      <c r="F42" s="59" t="s">
        <v>40</v>
      </c>
      <c r="G42" s="59">
        <v>753</v>
      </c>
      <c r="H42" s="68">
        <v>1</v>
      </c>
      <c r="I42" s="59" t="s">
        <v>405</v>
      </c>
      <c r="J42" s="294"/>
      <c r="K42" s="93" t="s">
        <v>26</v>
      </c>
      <c r="L42" s="93" t="s">
        <v>26</v>
      </c>
      <c r="M42" s="93" t="s">
        <v>26</v>
      </c>
      <c r="N42" s="93" t="s">
        <v>26</v>
      </c>
      <c r="O42" s="59">
        <v>73</v>
      </c>
      <c r="P42" s="59"/>
      <c r="Q42" s="59">
        <v>73</v>
      </c>
      <c r="R42" s="70">
        <v>1</v>
      </c>
      <c r="S42" s="59">
        <v>84</v>
      </c>
      <c r="T42" s="59"/>
      <c r="U42" s="59">
        <v>84</v>
      </c>
      <c r="V42" s="70">
        <v>1</v>
      </c>
      <c r="W42" s="59">
        <v>52</v>
      </c>
      <c r="X42" s="59"/>
      <c r="Y42" s="59">
        <v>52</v>
      </c>
      <c r="Z42" s="70">
        <v>1</v>
      </c>
      <c r="AA42" s="59">
        <v>192</v>
      </c>
      <c r="AB42" s="59"/>
      <c r="AC42" s="59">
        <v>192</v>
      </c>
      <c r="AD42" s="70">
        <v>1</v>
      </c>
      <c r="AE42" s="59">
        <v>164</v>
      </c>
      <c r="AF42" s="59"/>
      <c r="AG42" s="59">
        <v>164</v>
      </c>
      <c r="AH42" s="70">
        <v>1</v>
      </c>
      <c r="AI42" s="59">
        <v>70</v>
      </c>
      <c r="AJ42" s="59"/>
      <c r="AK42" s="59">
        <v>70</v>
      </c>
      <c r="AL42" s="70">
        <v>1</v>
      </c>
      <c r="AM42" s="59">
        <v>118</v>
      </c>
      <c r="AN42" s="59"/>
      <c r="AO42" s="59">
        <v>118</v>
      </c>
      <c r="AP42" s="70">
        <v>1</v>
      </c>
      <c r="AQ42" s="59" t="s">
        <v>26</v>
      </c>
      <c r="AR42" s="59" t="s">
        <v>26</v>
      </c>
      <c r="AS42" s="59" t="s">
        <v>26</v>
      </c>
      <c r="AT42" s="59" t="s">
        <v>26</v>
      </c>
      <c r="AU42" s="59" t="s">
        <v>26</v>
      </c>
      <c r="AV42" s="59" t="s">
        <v>26</v>
      </c>
      <c r="AW42" s="59" t="s">
        <v>26</v>
      </c>
      <c r="AX42" s="59" t="s">
        <v>26</v>
      </c>
      <c r="AY42" s="150"/>
    </row>
    <row r="43" ht="71.25" spans="1:51">
      <c r="A43" s="89"/>
      <c r="B43" s="341">
        <v>19</v>
      </c>
      <c r="C43" s="150" t="s">
        <v>101</v>
      </c>
      <c r="D43" s="59" t="s">
        <v>102</v>
      </c>
      <c r="E43" s="150" t="s">
        <v>103</v>
      </c>
      <c r="F43" s="59" t="s">
        <v>56</v>
      </c>
      <c r="G43" s="59" t="s">
        <v>104</v>
      </c>
      <c r="H43" s="59" t="s">
        <v>42</v>
      </c>
      <c r="I43" s="100" t="s">
        <v>406</v>
      </c>
      <c r="J43" s="101" t="s">
        <v>285</v>
      </c>
      <c r="K43" s="101" t="s">
        <v>105</v>
      </c>
      <c r="L43" s="59"/>
      <c r="M43" s="59"/>
      <c r="N43" s="68"/>
      <c r="O43" s="59" t="s">
        <v>407</v>
      </c>
      <c r="P43" s="150" t="s">
        <v>408</v>
      </c>
      <c r="Q43" s="150" t="s">
        <v>409</v>
      </c>
      <c r="R43" s="150" t="s">
        <v>410</v>
      </c>
      <c r="S43" s="59" t="s">
        <v>407</v>
      </c>
      <c r="T43" s="150" t="s">
        <v>411</v>
      </c>
      <c r="U43" s="150" t="s">
        <v>412</v>
      </c>
      <c r="V43" s="150" t="s">
        <v>413</v>
      </c>
      <c r="W43" s="59" t="s">
        <v>407</v>
      </c>
      <c r="X43" s="59" t="s">
        <v>414</v>
      </c>
      <c r="Y43" s="150" t="s">
        <v>415</v>
      </c>
      <c r="Z43" s="150" t="s">
        <v>108</v>
      </c>
      <c r="AA43" s="59" t="s">
        <v>407</v>
      </c>
      <c r="AB43" s="150" t="s">
        <v>416</v>
      </c>
      <c r="AC43" s="150" t="s">
        <v>417</v>
      </c>
      <c r="AD43" s="258" t="s">
        <v>418</v>
      </c>
      <c r="AE43" s="59" t="s">
        <v>407</v>
      </c>
      <c r="AF43" s="59" t="s">
        <v>419</v>
      </c>
      <c r="AG43" s="213" t="s">
        <v>420</v>
      </c>
      <c r="AH43" s="258" t="s">
        <v>421</v>
      </c>
      <c r="AI43" s="59" t="s">
        <v>407</v>
      </c>
      <c r="AJ43" s="150" t="s">
        <v>422</v>
      </c>
      <c r="AK43" s="150" t="s">
        <v>423</v>
      </c>
      <c r="AL43" s="258" t="s">
        <v>424</v>
      </c>
      <c r="AM43" s="59" t="s">
        <v>407</v>
      </c>
      <c r="AN43" s="150" t="s">
        <v>324</v>
      </c>
      <c r="AO43" s="150" t="s">
        <v>425</v>
      </c>
      <c r="AP43" s="258" t="s">
        <v>108</v>
      </c>
      <c r="AQ43" s="59" t="s">
        <v>26</v>
      </c>
      <c r="AR43" s="59" t="s">
        <v>26</v>
      </c>
      <c r="AS43" s="59" t="s">
        <v>26</v>
      </c>
      <c r="AT43" s="59" t="s">
        <v>26</v>
      </c>
      <c r="AU43" s="59" t="s">
        <v>26</v>
      </c>
      <c r="AV43" s="59" t="s">
        <v>26</v>
      </c>
      <c r="AW43" s="59" t="s">
        <v>26</v>
      </c>
      <c r="AX43" s="59" t="s">
        <v>26</v>
      </c>
      <c r="AY43" s="150"/>
    </row>
    <row r="44" ht="71.25" spans="1:51">
      <c r="A44" s="89"/>
      <c r="B44" s="195"/>
      <c r="C44" s="89"/>
      <c r="D44" s="89"/>
      <c r="E44" s="150" t="s">
        <v>123</v>
      </c>
      <c r="F44" s="59" t="s">
        <v>56</v>
      </c>
      <c r="G44" s="150" t="s">
        <v>426</v>
      </c>
      <c r="H44" s="59" t="s">
        <v>42</v>
      </c>
      <c r="I44" s="343"/>
      <c r="J44" s="195"/>
      <c r="K44" s="96" t="s">
        <v>26</v>
      </c>
      <c r="L44" s="59"/>
      <c r="M44" s="59"/>
      <c r="N44" s="68"/>
      <c r="O44" s="93" t="s">
        <v>26</v>
      </c>
      <c r="P44" s="150" t="s">
        <v>408</v>
      </c>
      <c r="Q44" s="150" t="s">
        <v>409</v>
      </c>
      <c r="R44" s="150" t="s">
        <v>108</v>
      </c>
      <c r="S44" s="93" t="s">
        <v>26</v>
      </c>
      <c r="T44" s="150" t="s">
        <v>427</v>
      </c>
      <c r="U44" s="150" t="s">
        <v>412</v>
      </c>
      <c r="V44" s="150" t="s">
        <v>413</v>
      </c>
      <c r="W44" s="93" t="s">
        <v>26</v>
      </c>
      <c r="X44" s="59" t="s">
        <v>414</v>
      </c>
      <c r="Y44" s="150" t="s">
        <v>428</v>
      </c>
      <c r="Z44" s="59" t="s">
        <v>108</v>
      </c>
      <c r="AA44" s="93" t="s">
        <v>26</v>
      </c>
      <c r="AB44" s="150" t="s">
        <v>416</v>
      </c>
      <c r="AC44" s="150" t="s">
        <v>417</v>
      </c>
      <c r="AD44" s="258" t="s">
        <v>418</v>
      </c>
      <c r="AE44" s="93" t="s">
        <v>26</v>
      </c>
      <c r="AF44" s="59" t="s">
        <v>419</v>
      </c>
      <c r="AG44" s="213" t="s">
        <v>420</v>
      </c>
      <c r="AH44" s="258" t="s">
        <v>418</v>
      </c>
      <c r="AI44" s="93" t="s">
        <v>26</v>
      </c>
      <c r="AJ44" s="150" t="s">
        <v>422</v>
      </c>
      <c r="AK44" s="150" t="s">
        <v>423</v>
      </c>
      <c r="AL44" s="258" t="s">
        <v>424</v>
      </c>
      <c r="AM44" s="93" t="s">
        <v>26</v>
      </c>
      <c r="AN44" s="150" t="s">
        <v>324</v>
      </c>
      <c r="AO44" s="150" t="s">
        <v>425</v>
      </c>
      <c r="AP44" s="258" t="s">
        <v>108</v>
      </c>
      <c r="AQ44" s="93" t="s">
        <v>26</v>
      </c>
      <c r="AR44" s="93" t="s">
        <v>26</v>
      </c>
      <c r="AS44" s="93" t="s">
        <v>26</v>
      </c>
      <c r="AT44" s="93" t="s">
        <v>26</v>
      </c>
      <c r="AU44" s="93" t="s">
        <v>26</v>
      </c>
      <c r="AV44" s="93" t="s">
        <v>26</v>
      </c>
      <c r="AW44" s="93" t="s">
        <v>26</v>
      </c>
      <c r="AX44" s="93" t="s">
        <v>26</v>
      </c>
      <c r="AY44" s="150"/>
    </row>
    <row r="45" ht="14.25" spans="1:51">
      <c r="A45" s="89"/>
      <c r="B45" s="195"/>
      <c r="C45" s="89"/>
      <c r="D45" s="59" t="s">
        <v>125</v>
      </c>
      <c r="E45" s="150" t="s">
        <v>126</v>
      </c>
      <c r="F45" s="59" t="s">
        <v>56</v>
      </c>
      <c r="G45" s="70">
        <v>0.9</v>
      </c>
      <c r="H45" s="70">
        <v>1</v>
      </c>
      <c r="I45" s="343"/>
      <c r="J45" s="195"/>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179">
        <v>1</v>
      </c>
      <c r="AQ45" s="93" t="s">
        <v>26</v>
      </c>
      <c r="AR45" s="93" t="s">
        <v>26</v>
      </c>
      <c r="AS45" s="93" t="s">
        <v>26</v>
      </c>
      <c r="AT45" s="93" t="s">
        <v>26</v>
      </c>
      <c r="AU45" s="93" t="s">
        <v>26</v>
      </c>
      <c r="AV45" s="93" t="s">
        <v>26</v>
      </c>
      <c r="AW45" s="93" t="s">
        <v>26</v>
      </c>
      <c r="AX45" s="93" t="s">
        <v>26</v>
      </c>
      <c r="AY45" s="150"/>
    </row>
    <row r="46" ht="28.5" spans="1:51">
      <c r="A46" s="89"/>
      <c r="B46" s="195"/>
      <c r="C46" s="89"/>
      <c r="D46" s="89"/>
      <c r="E46" s="150" t="s">
        <v>123</v>
      </c>
      <c r="F46" s="59" t="s">
        <v>56</v>
      </c>
      <c r="G46" s="59">
        <v>9512</v>
      </c>
      <c r="H46" s="70">
        <v>1</v>
      </c>
      <c r="I46" s="343"/>
      <c r="J46" s="195"/>
      <c r="K46" s="96" t="s">
        <v>26</v>
      </c>
      <c r="L46" s="59"/>
      <c r="M46" s="59"/>
      <c r="N46" s="59"/>
      <c r="O46" s="93" t="s">
        <v>26</v>
      </c>
      <c r="P46" s="150" t="s">
        <v>429</v>
      </c>
      <c r="Q46" s="59">
        <v>202</v>
      </c>
      <c r="R46" s="70">
        <v>1</v>
      </c>
      <c r="S46" s="93" t="s">
        <v>26</v>
      </c>
      <c r="T46" s="150" t="s">
        <v>430</v>
      </c>
      <c r="U46" s="59">
        <v>1351</v>
      </c>
      <c r="V46" s="70">
        <v>1</v>
      </c>
      <c r="W46" s="93" t="s">
        <v>26</v>
      </c>
      <c r="X46" s="59" t="s">
        <v>329</v>
      </c>
      <c r="Y46" s="59">
        <v>335</v>
      </c>
      <c r="Z46" s="70">
        <v>1</v>
      </c>
      <c r="AA46" s="93" t="s">
        <v>26</v>
      </c>
      <c r="AB46" s="59" t="s">
        <v>431</v>
      </c>
      <c r="AC46" s="59">
        <v>3996</v>
      </c>
      <c r="AD46" s="70">
        <v>1</v>
      </c>
      <c r="AE46" s="93" t="s">
        <v>26</v>
      </c>
      <c r="AF46" s="59" t="s">
        <v>432</v>
      </c>
      <c r="AG46" s="59">
        <v>1989</v>
      </c>
      <c r="AH46" s="70">
        <v>1</v>
      </c>
      <c r="AI46" s="93" t="s">
        <v>26</v>
      </c>
      <c r="AJ46" s="59" t="s">
        <v>433</v>
      </c>
      <c r="AK46" s="59">
        <v>661</v>
      </c>
      <c r="AL46" s="70">
        <v>1</v>
      </c>
      <c r="AM46" s="93" t="s">
        <v>26</v>
      </c>
      <c r="AN46" s="59" t="s">
        <v>434</v>
      </c>
      <c r="AO46" s="59">
        <v>978</v>
      </c>
      <c r="AP46" s="70">
        <v>1</v>
      </c>
      <c r="AQ46" s="93" t="s">
        <v>26</v>
      </c>
      <c r="AR46" s="93" t="s">
        <v>26</v>
      </c>
      <c r="AS46" s="93" t="s">
        <v>26</v>
      </c>
      <c r="AT46" s="93" t="s">
        <v>26</v>
      </c>
      <c r="AU46" s="93" t="s">
        <v>26</v>
      </c>
      <c r="AV46" s="93" t="s">
        <v>26</v>
      </c>
      <c r="AW46" s="93" t="s">
        <v>26</v>
      </c>
      <c r="AX46" s="93" t="s">
        <v>26</v>
      </c>
      <c r="AY46" s="150"/>
    </row>
    <row r="47" ht="14.25" spans="1:51">
      <c r="A47" s="89"/>
      <c r="B47" s="195"/>
      <c r="C47" s="89"/>
      <c r="D47" s="59" t="s">
        <v>135</v>
      </c>
      <c r="E47" s="150" t="s">
        <v>126</v>
      </c>
      <c r="F47" s="59" t="s">
        <v>56</v>
      </c>
      <c r="G47" s="70">
        <v>0.75</v>
      </c>
      <c r="H47" s="70">
        <v>1</v>
      </c>
      <c r="I47" s="343"/>
      <c r="J47" s="195"/>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150"/>
    </row>
    <row r="48" ht="28.5" spans="1:51">
      <c r="A48" s="89"/>
      <c r="B48" s="195"/>
      <c r="C48" s="89"/>
      <c r="D48" s="89"/>
      <c r="E48" s="150" t="s">
        <v>123</v>
      </c>
      <c r="F48" s="59" t="s">
        <v>56</v>
      </c>
      <c r="G48" s="59">
        <v>31271</v>
      </c>
      <c r="H48" s="70">
        <v>1</v>
      </c>
      <c r="I48" s="343"/>
      <c r="J48" s="195"/>
      <c r="K48" s="96" t="s">
        <v>26</v>
      </c>
      <c r="L48" s="59"/>
      <c r="M48" s="59"/>
      <c r="N48" s="59"/>
      <c r="O48" s="93" t="s">
        <v>26</v>
      </c>
      <c r="P48" s="150" t="s">
        <v>435</v>
      </c>
      <c r="Q48" s="59">
        <v>2796</v>
      </c>
      <c r="R48" s="70">
        <v>1</v>
      </c>
      <c r="S48" s="93" t="s">
        <v>26</v>
      </c>
      <c r="T48" s="59" t="s">
        <v>436</v>
      </c>
      <c r="U48" s="59">
        <v>4610</v>
      </c>
      <c r="V48" s="70">
        <v>1</v>
      </c>
      <c r="W48" s="93" t="s">
        <v>26</v>
      </c>
      <c r="X48" s="59" t="s">
        <v>437</v>
      </c>
      <c r="Y48" s="59">
        <v>2314</v>
      </c>
      <c r="Z48" s="70">
        <v>1</v>
      </c>
      <c r="AA48" s="93" t="s">
        <v>26</v>
      </c>
      <c r="AB48" s="59" t="s">
        <v>438</v>
      </c>
      <c r="AC48" s="59">
        <v>10055</v>
      </c>
      <c r="AD48" s="70">
        <v>1</v>
      </c>
      <c r="AE48" s="93" t="s">
        <v>26</v>
      </c>
      <c r="AF48" s="59" t="s">
        <v>439</v>
      </c>
      <c r="AG48" s="59">
        <v>5453</v>
      </c>
      <c r="AH48" s="70">
        <v>1</v>
      </c>
      <c r="AI48" s="93" t="s">
        <v>26</v>
      </c>
      <c r="AJ48" s="59" t="s">
        <v>440</v>
      </c>
      <c r="AK48" s="59">
        <v>2233</v>
      </c>
      <c r="AL48" s="70">
        <v>1</v>
      </c>
      <c r="AM48" s="93" t="s">
        <v>26</v>
      </c>
      <c r="AN48" s="59" t="s">
        <v>441</v>
      </c>
      <c r="AO48" s="59">
        <v>3810</v>
      </c>
      <c r="AP48" s="70">
        <v>1</v>
      </c>
      <c r="AQ48" s="93" t="s">
        <v>26</v>
      </c>
      <c r="AR48" s="93" t="s">
        <v>26</v>
      </c>
      <c r="AS48" s="93" t="s">
        <v>26</v>
      </c>
      <c r="AT48" s="93" t="s">
        <v>26</v>
      </c>
      <c r="AU48" s="93" t="s">
        <v>26</v>
      </c>
      <c r="AV48" s="93" t="s">
        <v>26</v>
      </c>
      <c r="AW48" s="93" t="s">
        <v>26</v>
      </c>
      <c r="AX48" s="93" t="s">
        <v>26</v>
      </c>
      <c r="AY48" s="150"/>
    </row>
    <row r="49" ht="71.25" customHeight="true" spans="1:51">
      <c r="A49" s="89"/>
      <c r="B49" s="195"/>
      <c r="C49" s="89"/>
      <c r="D49" s="59" t="s">
        <v>144</v>
      </c>
      <c r="E49" s="150" t="s">
        <v>126</v>
      </c>
      <c r="F49" s="59" t="s">
        <v>56</v>
      </c>
      <c r="G49" s="70">
        <v>0.6</v>
      </c>
      <c r="H49" s="70">
        <v>1</v>
      </c>
      <c r="I49" s="343"/>
      <c r="J49" s="195"/>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150"/>
    </row>
    <row r="50" ht="52.5" customHeight="true" spans="1:51">
      <c r="A50" s="89"/>
      <c r="B50" s="195"/>
      <c r="C50" s="89"/>
      <c r="D50" s="89"/>
      <c r="E50" s="150" t="s">
        <v>123</v>
      </c>
      <c r="F50" s="59" t="s">
        <v>56</v>
      </c>
      <c r="G50" s="59">
        <v>5902</v>
      </c>
      <c r="H50" s="70">
        <v>1</v>
      </c>
      <c r="I50" s="269"/>
      <c r="J50" s="195"/>
      <c r="K50" s="96" t="s">
        <v>26</v>
      </c>
      <c r="L50" s="59"/>
      <c r="M50" s="59"/>
      <c r="N50" s="59"/>
      <c r="O50" s="93" t="s">
        <v>26</v>
      </c>
      <c r="P50" s="59" t="s">
        <v>442</v>
      </c>
      <c r="Q50" s="59">
        <v>45</v>
      </c>
      <c r="R50" s="70">
        <v>1</v>
      </c>
      <c r="S50" s="93" t="s">
        <v>26</v>
      </c>
      <c r="T50" s="59" t="s">
        <v>128</v>
      </c>
      <c r="U50" s="59">
        <v>398</v>
      </c>
      <c r="V50" s="70">
        <v>1</v>
      </c>
      <c r="W50" s="93" t="s">
        <v>26</v>
      </c>
      <c r="X50" s="59" t="s">
        <v>324</v>
      </c>
      <c r="Y50" s="59">
        <v>434</v>
      </c>
      <c r="Z50" s="70">
        <v>1</v>
      </c>
      <c r="AA50" s="93" t="s">
        <v>26</v>
      </c>
      <c r="AB50" s="59" t="s">
        <v>329</v>
      </c>
      <c r="AC50" s="59">
        <v>2312</v>
      </c>
      <c r="AD50" s="70">
        <v>1</v>
      </c>
      <c r="AE50" s="93" t="s">
        <v>26</v>
      </c>
      <c r="AF50" s="59" t="s">
        <v>443</v>
      </c>
      <c r="AG50" s="59">
        <v>1183</v>
      </c>
      <c r="AH50" s="70">
        <v>1</v>
      </c>
      <c r="AI50" s="93" t="s">
        <v>26</v>
      </c>
      <c r="AJ50" s="59">
        <v>0</v>
      </c>
      <c r="AK50" s="59">
        <v>123</v>
      </c>
      <c r="AL50" s="70">
        <v>1</v>
      </c>
      <c r="AM50" s="93" t="s">
        <v>26</v>
      </c>
      <c r="AN50" s="59" t="s">
        <v>444</v>
      </c>
      <c r="AO50" s="59">
        <v>1407</v>
      </c>
      <c r="AP50" s="70">
        <v>1</v>
      </c>
      <c r="AQ50" s="93" t="s">
        <v>26</v>
      </c>
      <c r="AR50" s="93" t="s">
        <v>26</v>
      </c>
      <c r="AS50" s="93" t="s">
        <v>26</v>
      </c>
      <c r="AT50" s="93" t="s">
        <v>26</v>
      </c>
      <c r="AU50" s="93" t="s">
        <v>26</v>
      </c>
      <c r="AV50" s="93" t="s">
        <v>26</v>
      </c>
      <c r="AW50" s="93" t="s">
        <v>26</v>
      </c>
      <c r="AX50" s="93" t="s">
        <v>26</v>
      </c>
      <c r="AY50" s="150"/>
    </row>
    <row r="51" ht="14.25" spans="1:51">
      <c r="A51" s="89"/>
      <c r="B51" s="341">
        <v>20</v>
      </c>
      <c r="C51" s="150" t="s">
        <v>152</v>
      </c>
      <c r="D51" s="59" t="s">
        <v>153</v>
      </c>
      <c r="E51" s="342" t="s">
        <v>154</v>
      </c>
      <c r="F51" s="59" t="s">
        <v>40</v>
      </c>
      <c r="G51" s="59">
        <v>1300</v>
      </c>
      <c r="H51" s="59"/>
      <c r="I51" s="176" t="s">
        <v>445</v>
      </c>
      <c r="J51" s="214"/>
      <c r="K51" s="101">
        <v>1300</v>
      </c>
      <c r="L51" s="59">
        <v>1300</v>
      </c>
      <c r="M51" s="93" t="s">
        <v>26</v>
      </c>
      <c r="N51" s="93" t="s">
        <v>26</v>
      </c>
      <c r="O51" s="59">
        <v>1300</v>
      </c>
      <c r="P51" s="59"/>
      <c r="Q51" s="93" t="s">
        <v>26</v>
      </c>
      <c r="R51" s="93" t="s">
        <v>26</v>
      </c>
      <c r="S51" s="59">
        <v>1300</v>
      </c>
      <c r="T51" s="150"/>
      <c r="U51" s="93" t="s">
        <v>26</v>
      </c>
      <c r="V51" s="93" t="s">
        <v>26</v>
      </c>
      <c r="W51" s="59">
        <v>1300</v>
      </c>
      <c r="X51" s="150"/>
      <c r="Y51" s="93" t="s">
        <v>26</v>
      </c>
      <c r="Z51" s="93" t="s">
        <v>26</v>
      </c>
      <c r="AA51" s="59">
        <v>1300</v>
      </c>
      <c r="AB51" s="150"/>
      <c r="AC51" s="93" t="s">
        <v>26</v>
      </c>
      <c r="AD51" s="93" t="s">
        <v>26</v>
      </c>
      <c r="AE51" s="59">
        <v>1300</v>
      </c>
      <c r="AF51" s="150"/>
      <c r="AG51" s="93" t="s">
        <v>26</v>
      </c>
      <c r="AH51" s="93" t="s">
        <v>26</v>
      </c>
      <c r="AI51" s="59">
        <v>1300</v>
      </c>
      <c r="AJ51" s="150"/>
      <c r="AK51" s="93" t="s">
        <v>26</v>
      </c>
      <c r="AL51" s="93" t="s">
        <v>26</v>
      </c>
      <c r="AM51" s="59">
        <v>1300</v>
      </c>
      <c r="AN51" s="150"/>
      <c r="AO51" s="93" t="s">
        <v>26</v>
      </c>
      <c r="AP51" s="93" t="s">
        <v>26</v>
      </c>
      <c r="AQ51" s="93" t="s">
        <v>26</v>
      </c>
      <c r="AR51" s="93" t="s">
        <v>26</v>
      </c>
      <c r="AS51" s="93" t="s">
        <v>26</v>
      </c>
      <c r="AT51" s="93" t="s">
        <v>26</v>
      </c>
      <c r="AU51" s="93" t="s">
        <v>26</v>
      </c>
      <c r="AV51" s="93" t="s">
        <v>26</v>
      </c>
      <c r="AW51" s="93" t="s">
        <v>26</v>
      </c>
      <c r="AX51" s="93" t="s">
        <v>26</v>
      </c>
      <c r="AY51" s="150"/>
    </row>
    <row r="52" ht="14.25" spans="1:51">
      <c r="A52" s="89"/>
      <c r="B52" s="195"/>
      <c r="C52" s="89"/>
      <c r="D52" s="89"/>
      <c r="E52" s="150" t="s">
        <v>155</v>
      </c>
      <c r="F52" s="59" t="s">
        <v>40</v>
      </c>
      <c r="G52" s="59">
        <v>36</v>
      </c>
      <c r="H52" s="93" t="s">
        <v>41</v>
      </c>
      <c r="I52" s="343"/>
      <c r="J52" s="195"/>
      <c r="K52" s="96" t="s">
        <v>26</v>
      </c>
      <c r="L52" s="93" t="s">
        <v>26</v>
      </c>
      <c r="M52" s="93" t="s">
        <v>26</v>
      </c>
      <c r="N52" s="93" t="s">
        <v>26</v>
      </c>
      <c r="O52" s="59"/>
      <c r="P52" s="59">
        <v>5</v>
      </c>
      <c r="Q52" s="59">
        <v>5</v>
      </c>
      <c r="R52" s="93" t="s">
        <v>41</v>
      </c>
      <c r="S52" s="59"/>
      <c r="T52" s="59">
        <v>6</v>
      </c>
      <c r="U52" s="59">
        <v>6</v>
      </c>
      <c r="V52" s="93" t="s">
        <v>41</v>
      </c>
      <c r="W52" s="59"/>
      <c r="X52" s="59">
        <v>4</v>
      </c>
      <c r="Y52" s="59">
        <v>4</v>
      </c>
      <c r="Z52" s="93" t="s">
        <v>41</v>
      </c>
      <c r="AA52" s="59"/>
      <c r="AB52" s="59">
        <v>17</v>
      </c>
      <c r="AC52" s="59">
        <v>17</v>
      </c>
      <c r="AD52" s="93" t="s">
        <v>41</v>
      </c>
      <c r="AE52" s="59"/>
      <c r="AF52" s="59">
        <v>3</v>
      </c>
      <c r="AG52" s="59">
        <v>3</v>
      </c>
      <c r="AH52" s="93" t="s">
        <v>41</v>
      </c>
      <c r="AI52" s="59"/>
      <c r="AJ52" s="59">
        <v>0</v>
      </c>
      <c r="AK52" s="59">
        <v>0</v>
      </c>
      <c r="AL52" s="93" t="s">
        <v>41</v>
      </c>
      <c r="AM52" s="59"/>
      <c r="AN52" s="59">
        <v>1</v>
      </c>
      <c r="AO52" s="59">
        <v>1</v>
      </c>
      <c r="AP52" s="93" t="s">
        <v>41</v>
      </c>
      <c r="AQ52" s="93" t="s">
        <v>26</v>
      </c>
      <c r="AR52" s="93" t="s">
        <v>26</v>
      </c>
      <c r="AS52" s="93" t="s">
        <v>26</v>
      </c>
      <c r="AT52" s="93" t="s">
        <v>26</v>
      </c>
      <c r="AU52" s="93" t="s">
        <v>26</v>
      </c>
      <c r="AV52" s="93" t="s">
        <v>26</v>
      </c>
      <c r="AW52" s="93" t="s">
        <v>26</v>
      </c>
      <c r="AX52" s="93" t="s">
        <v>26</v>
      </c>
      <c r="AY52" s="150"/>
    </row>
    <row r="53" ht="28.5" spans="1:51">
      <c r="A53" s="89"/>
      <c r="B53" s="195"/>
      <c r="C53" s="89"/>
      <c r="D53" s="89"/>
      <c r="E53" s="150" t="s">
        <v>156</v>
      </c>
      <c r="F53" s="59" t="s">
        <v>40</v>
      </c>
      <c r="G53" s="59">
        <v>344</v>
      </c>
      <c r="H53" s="93" t="s">
        <v>41</v>
      </c>
      <c r="I53" s="343"/>
      <c r="J53" s="195"/>
      <c r="K53" s="96" t="s">
        <v>26</v>
      </c>
      <c r="L53" s="93" t="s">
        <v>26</v>
      </c>
      <c r="M53" s="93" t="s">
        <v>26</v>
      </c>
      <c r="N53" s="93" t="s">
        <v>26</v>
      </c>
      <c r="O53" s="59"/>
      <c r="P53" s="59">
        <v>28</v>
      </c>
      <c r="Q53" s="59">
        <v>28</v>
      </c>
      <c r="R53" s="93" t="s">
        <v>41</v>
      </c>
      <c r="S53" s="59"/>
      <c r="T53" s="59">
        <v>35</v>
      </c>
      <c r="U53" s="59">
        <v>35</v>
      </c>
      <c r="V53" s="93" t="s">
        <v>41</v>
      </c>
      <c r="W53" s="59"/>
      <c r="X53" s="59">
        <v>22</v>
      </c>
      <c r="Y53" s="59">
        <v>22</v>
      </c>
      <c r="Z53" s="93" t="s">
        <v>41</v>
      </c>
      <c r="AA53" s="59"/>
      <c r="AB53" s="59">
        <v>85</v>
      </c>
      <c r="AC53" s="59">
        <v>85</v>
      </c>
      <c r="AD53" s="93" t="s">
        <v>41</v>
      </c>
      <c r="AE53" s="59"/>
      <c r="AF53" s="59">
        <v>83</v>
      </c>
      <c r="AG53" s="59">
        <v>83</v>
      </c>
      <c r="AH53" s="93" t="s">
        <v>41</v>
      </c>
      <c r="AI53" s="59"/>
      <c r="AJ53" s="59">
        <v>15</v>
      </c>
      <c r="AK53" s="59">
        <v>15</v>
      </c>
      <c r="AL53" s="93" t="s">
        <v>41</v>
      </c>
      <c r="AM53" s="59"/>
      <c r="AN53" s="59">
        <v>76</v>
      </c>
      <c r="AO53" s="59">
        <v>76</v>
      </c>
      <c r="AP53" s="93" t="s">
        <v>41</v>
      </c>
      <c r="AQ53" s="93" t="s">
        <v>26</v>
      </c>
      <c r="AR53" s="93" t="s">
        <v>26</v>
      </c>
      <c r="AS53" s="93" t="s">
        <v>26</v>
      </c>
      <c r="AT53" s="93" t="s">
        <v>26</v>
      </c>
      <c r="AU53" s="93" t="s">
        <v>26</v>
      </c>
      <c r="AV53" s="93" t="s">
        <v>26</v>
      </c>
      <c r="AW53" s="93" t="s">
        <v>26</v>
      </c>
      <c r="AX53" s="93" t="s">
        <v>26</v>
      </c>
      <c r="AY53" s="150"/>
    </row>
    <row r="54" ht="14.25" spans="1:51">
      <c r="A54" s="89"/>
      <c r="B54" s="195"/>
      <c r="C54" s="89"/>
      <c r="D54" s="59" t="s">
        <v>157</v>
      </c>
      <c r="E54" s="342" t="s">
        <v>154</v>
      </c>
      <c r="F54" s="59" t="s">
        <v>40</v>
      </c>
      <c r="G54" s="59">
        <v>1966</v>
      </c>
      <c r="H54" s="93" t="s">
        <v>26</v>
      </c>
      <c r="I54" s="343"/>
      <c r="J54" s="195"/>
      <c r="K54" s="101">
        <v>1966</v>
      </c>
      <c r="L54" s="59">
        <v>1966</v>
      </c>
      <c r="M54" s="93" t="s">
        <v>26</v>
      </c>
      <c r="N54" s="93" t="s">
        <v>26</v>
      </c>
      <c r="O54" s="59">
        <v>1966</v>
      </c>
      <c r="P54" s="59"/>
      <c r="Q54" s="59"/>
      <c r="R54" s="93" t="s">
        <v>26</v>
      </c>
      <c r="S54" s="93" t="s">
        <v>26</v>
      </c>
      <c r="T54" s="93" t="s">
        <v>26</v>
      </c>
      <c r="U54" s="93" t="s">
        <v>26</v>
      </c>
      <c r="V54" s="93" t="s">
        <v>26</v>
      </c>
      <c r="W54" s="93" t="s">
        <v>26</v>
      </c>
      <c r="X54" s="93" t="s">
        <v>26</v>
      </c>
      <c r="Y54" s="93" t="s">
        <v>26</v>
      </c>
      <c r="Z54" s="93" t="s">
        <v>26</v>
      </c>
      <c r="AA54" s="93" t="s">
        <v>26</v>
      </c>
      <c r="AB54" s="93" t="s">
        <v>26</v>
      </c>
      <c r="AC54" s="93" t="s">
        <v>26</v>
      </c>
      <c r="AD54" s="93" t="s">
        <v>26</v>
      </c>
      <c r="AE54" s="93" t="s">
        <v>26</v>
      </c>
      <c r="AF54" s="93" t="s">
        <v>26</v>
      </c>
      <c r="AG54" s="93" t="s">
        <v>26</v>
      </c>
      <c r="AH54" s="93" t="s">
        <v>26</v>
      </c>
      <c r="AI54" s="93" t="s">
        <v>26</v>
      </c>
      <c r="AJ54" s="93" t="s">
        <v>26</v>
      </c>
      <c r="AK54" s="93" t="s">
        <v>26</v>
      </c>
      <c r="AL54" s="93" t="s">
        <v>26</v>
      </c>
      <c r="AM54" s="93" t="s">
        <v>26</v>
      </c>
      <c r="AN54" s="93" t="s">
        <v>26</v>
      </c>
      <c r="AO54" s="93" t="s">
        <v>26</v>
      </c>
      <c r="AP54" s="93" t="s">
        <v>26</v>
      </c>
      <c r="AQ54" s="93" t="s">
        <v>26</v>
      </c>
      <c r="AR54" s="93" t="s">
        <v>26</v>
      </c>
      <c r="AS54" s="93" t="s">
        <v>26</v>
      </c>
      <c r="AT54" s="93" t="s">
        <v>26</v>
      </c>
      <c r="AU54" s="93" t="s">
        <v>26</v>
      </c>
      <c r="AV54" s="93" t="s">
        <v>26</v>
      </c>
      <c r="AW54" s="93" t="s">
        <v>26</v>
      </c>
      <c r="AX54" s="93" t="s">
        <v>26</v>
      </c>
      <c r="AY54" s="150"/>
    </row>
    <row r="55" ht="14.25" spans="1:51">
      <c r="A55" s="89"/>
      <c r="B55" s="195"/>
      <c r="C55" s="89"/>
      <c r="D55" s="89"/>
      <c r="E55" s="150" t="s">
        <v>155</v>
      </c>
      <c r="F55" s="59" t="s">
        <v>40</v>
      </c>
      <c r="G55" s="59">
        <v>15</v>
      </c>
      <c r="H55" s="93" t="s">
        <v>41</v>
      </c>
      <c r="I55" s="343"/>
      <c r="J55" s="195"/>
      <c r="K55" s="96" t="s">
        <v>26</v>
      </c>
      <c r="L55" s="93" t="s">
        <v>26</v>
      </c>
      <c r="M55" s="93" t="s">
        <v>26</v>
      </c>
      <c r="N55" s="93" t="s">
        <v>26</v>
      </c>
      <c r="O55" s="59"/>
      <c r="P55" s="59">
        <v>15</v>
      </c>
      <c r="Q55" s="59">
        <v>15</v>
      </c>
      <c r="R55" s="93" t="s">
        <v>41</v>
      </c>
      <c r="S55" s="93" t="s">
        <v>26</v>
      </c>
      <c r="T55" s="93" t="s">
        <v>26</v>
      </c>
      <c r="U55" s="93" t="s">
        <v>26</v>
      </c>
      <c r="V55" s="93" t="s">
        <v>26</v>
      </c>
      <c r="W55" s="93" t="s">
        <v>26</v>
      </c>
      <c r="X55" s="93" t="s">
        <v>26</v>
      </c>
      <c r="Y55" s="93" t="s">
        <v>26</v>
      </c>
      <c r="Z55" s="93" t="s">
        <v>26</v>
      </c>
      <c r="AA55" s="93" t="s">
        <v>26</v>
      </c>
      <c r="AB55" s="93" t="s">
        <v>26</v>
      </c>
      <c r="AC55" s="93" t="s">
        <v>26</v>
      </c>
      <c r="AD55" s="93" t="s">
        <v>26</v>
      </c>
      <c r="AE55" s="93" t="s">
        <v>26</v>
      </c>
      <c r="AF55" s="93" t="s">
        <v>26</v>
      </c>
      <c r="AG55" s="93" t="s">
        <v>26</v>
      </c>
      <c r="AH55" s="93" t="s">
        <v>26</v>
      </c>
      <c r="AI55" s="93" t="s">
        <v>26</v>
      </c>
      <c r="AJ55" s="93" t="s">
        <v>26</v>
      </c>
      <c r="AK55" s="93" t="s">
        <v>26</v>
      </c>
      <c r="AL55" s="93" t="s">
        <v>26</v>
      </c>
      <c r="AM55" s="93" t="s">
        <v>26</v>
      </c>
      <c r="AN55" s="93" t="s">
        <v>26</v>
      </c>
      <c r="AO55" s="93" t="s">
        <v>26</v>
      </c>
      <c r="AP55" s="93" t="s">
        <v>26</v>
      </c>
      <c r="AQ55" s="93" t="s">
        <v>26</v>
      </c>
      <c r="AR55" s="93" t="s">
        <v>26</v>
      </c>
      <c r="AS55" s="93" t="s">
        <v>26</v>
      </c>
      <c r="AT55" s="93" t="s">
        <v>26</v>
      </c>
      <c r="AU55" s="93" t="s">
        <v>26</v>
      </c>
      <c r="AV55" s="93" t="s">
        <v>26</v>
      </c>
      <c r="AW55" s="93" t="s">
        <v>26</v>
      </c>
      <c r="AX55" s="93" t="s">
        <v>26</v>
      </c>
      <c r="AY55" s="150"/>
    </row>
    <row r="56" ht="28.5" spans="1:51">
      <c r="A56" s="89"/>
      <c r="B56" s="195"/>
      <c r="C56" s="89"/>
      <c r="D56" s="89"/>
      <c r="E56" s="150" t="s">
        <v>156</v>
      </c>
      <c r="F56" s="59" t="s">
        <v>40</v>
      </c>
      <c r="G56" s="59">
        <v>1</v>
      </c>
      <c r="H56" s="93" t="s">
        <v>41</v>
      </c>
      <c r="I56" s="269"/>
      <c r="J56" s="195"/>
      <c r="K56" s="96" t="s">
        <v>26</v>
      </c>
      <c r="L56" s="93" t="s">
        <v>26</v>
      </c>
      <c r="M56" s="93" t="s">
        <v>26</v>
      </c>
      <c r="N56" s="93" t="s">
        <v>26</v>
      </c>
      <c r="O56" s="93" t="s">
        <v>26</v>
      </c>
      <c r="P56" s="59">
        <v>1</v>
      </c>
      <c r="Q56" s="59">
        <v>1</v>
      </c>
      <c r="R56" s="93" t="s">
        <v>41</v>
      </c>
      <c r="S56" s="93" t="s">
        <v>26</v>
      </c>
      <c r="T56" s="93" t="s">
        <v>26</v>
      </c>
      <c r="U56" s="93" t="s">
        <v>26</v>
      </c>
      <c r="V56" s="93" t="s">
        <v>26</v>
      </c>
      <c r="W56" s="93" t="s">
        <v>26</v>
      </c>
      <c r="X56" s="93" t="s">
        <v>26</v>
      </c>
      <c r="Y56" s="93" t="s">
        <v>26</v>
      </c>
      <c r="Z56" s="93" t="s">
        <v>26</v>
      </c>
      <c r="AA56" s="93" t="s">
        <v>26</v>
      </c>
      <c r="AB56" s="93" t="s">
        <v>26</v>
      </c>
      <c r="AC56" s="93" t="s">
        <v>26</v>
      </c>
      <c r="AD56" s="93" t="s">
        <v>26</v>
      </c>
      <c r="AE56" s="93" t="s">
        <v>26</v>
      </c>
      <c r="AF56" s="93" t="s">
        <v>26</v>
      </c>
      <c r="AG56" s="93" t="s">
        <v>26</v>
      </c>
      <c r="AH56" s="93" t="s">
        <v>26</v>
      </c>
      <c r="AI56" s="93" t="s">
        <v>26</v>
      </c>
      <c r="AJ56" s="93" t="s">
        <v>26</v>
      </c>
      <c r="AK56" s="93" t="s">
        <v>26</v>
      </c>
      <c r="AL56" s="93" t="s">
        <v>26</v>
      </c>
      <c r="AM56" s="93" t="s">
        <v>26</v>
      </c>
      <c r="AN56" s="93" t="s">
        <v>26</v>
      </c>
      <c r="AO56" s="93" t="s">
        <v>26</v>
      </c>
      <c r="AP56" s="93" t="s">
        <v>26</v>
      </c>
      <c r="AQ56" s="93" t="s">
        <v>26</v>
      </c>
      <c r="AR56" s="93" t="s">
        <v>26</v>
      </c>
      <c r="AS56" s="93" t="s">
        <v>26</v>
      </c>
      <c r="AT56" s="93" t="s">
        <v>26</v>
      </c>
      <c r="AU56" s="93" t="s">
        <v>26</v>
      </c>
      <c r="AV56" s="93" t="s">
        <v>26</v>
      </c>
      <c r="AW56" s="93" t="s">
        <v>26</v>
      </c>
      <c r="AX56" s="93" t="s">
        <v>26</v>
      </c>
      <c r="AY56" s="150"/>
    </row>
    <row r="57" ht="14.25" spans="1:51">
      <c r="A57" s="240" t="s">
        <v>158</v>
      </c>
      <c r="B57" s="341">
        <v>21</v>
      </c>
      <c r="C57" s="59" t="s">
        <v>159</v>
      </c>
      <c r="D57" s="150" t="s">
        <v>160</v>
      </c>
      <c r="E57" s="89"/>
      <c r="F57" s="59" t="s">
        <v>161</v>
      </c>
      <c r="G57" s="59">
        <v>380</v>
      </c>
      <c r="H57" s="69">
        <v>3.8</v>
      </c>
      <c r="I57" s="150" t="s">
        <v>446</v>
      </c>
      <c r="J57" s="96" t="s">
        <v>285</v>
      </c>
      <c r="K57" s="96" t="s">
        <v>26</v>
      </c>
      <c r="L57" s="93" t="s">
        <v>26</v>
      </c>
      <c r="M57" s="93" t="s">
        <v>26</v>
      </c>
      <c r="N57" s="93" t="s">
        <v>26</v>
      </c>
      <c r="O57" s="93">
        <v>20</v>
      </c>
      <c r="P57" s="93">
        <v>150</v>
      </c>
      <c r="Q57" s="93">
        <v>150</v>
      </c>
      <c r="R57" s="117">
        <v>7.5</v>
      </c>
      <c r="S57" s="93">
        <v>10</v>
      </c>
      <c r="T57" s="93">
        <v>0</v>
      </c>
      <c r="U57" s="93">
        <v>10</v>
      </c>
      <c r="V57" s="117">
        <v>1</v>
      </c>
      <c r="W57" s="93">
        <v>10</v>
      </c>
      <c r="X57" s="93">
        <v>0</v>
      </c>
      <c r="Y57" s="93">
        <v>10</v>
      </c>
      <c r="Z57" s="117">
        <v>1</v>
      </c>
      <c r="AA57" s="93">
        <v>20</v>
      </c>
      <c r="AB57" s="93">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26</v>
      </c>
      <c r="AR57" s="93" t="s">
        <v>26</v>
      </c>
      <c r="AS57" s="93" t="s">
        <v>26</v>
      </c>
      <c r="AT57" s="93" t="s">
        <v>26</v>
      </c>
      <c r="AU57" s="93" t="s">
        <v>26</v>
      </c>
      <c r="AV57" s="93" t="s">
        <v>26</v>
      </c>
      <c r="AW57" s="93" t="s">
        <v>26</v>
      </c>
      <c r="AX57" s="93" t="s">
        <v>26</v>
      </c>
      <c r="AY57" s="150"/>
    </row>
    <row r="58" ht="14.25" spans="1:51">
      <c r="A58" s="89"/>
      <c r="B58" s="195"/>
      <c r="C58" s="89"/>
      <c r="D58" s="150" t="s">
        <v>162</v>
      </c>
      <c r="E58" s="89"/>
      <c r="F58" s="59" t="s">
        <v>161</v>
      </c>
      <c r="G58" s="59">
        <v>2</v>
      </c>
      <c r="H58" s="69">
        <v>1</v>
      </c>
      <c r="I58" s="201"/>
      <c r="J58" s="195"/>
      <c r="K58" s="96" t="s">
        <v>26</v>
      </c>
      <c r="L58" s="93" t="s">
        <v>26</v>
      </c>
      <c r="M58" s="93" t="s">
        <v>26</v>
      </c>
      <c r="N58" s="93" t="s">
        <v>26</v>
      </c>
      <c r="O58" s="93">
        <v>1</v>
      </c>
      <c r="P58" s="93">
        <v>0</v>
      </c>
      <c r="Q58" s="93">
        <v>1</v>
      </c>
      <c r="R58" s="117">
        <v>1</v>
      </c>
      <c r="S58" s="93" t="s">
        <v>26</v>
      </c>
      <c r="T58" s="93" t="s">
        <v>26</v>
      </c>
      <c r="U58" s="93" t="s">
        <v>26</v>
      </c>
      <c r="V58" s="93" t="s">
        <v>26</v>
      </c>
      <c r="W58" s="93">
        <v>1</v>
      </c>
      <c r="X58" s="93">
        <v>0</v>
      </c>
      <c r="Y58" s="93">
        <v>1</v>
      </c>
      <c r="Z58" s="117">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150"/>
    </row>
    <row r="59" ht="14.25" spans="1:51">
      <c r="A59" s="89"/>
      <c r="B59" s="195"/>
      <c r="C59" s="89"/>
      <c r="D59" s="150" t="s">
        <v>163</v>
      </c>
      <c r="E59" s="89"/>
      <c r="F59" s="59" t="s">
        <v>161</v>
      </c>
      <c r="G59" s="59">
        <v>2</v>
      </c>
      <c r="H59" s="69">
        <v>1</v>
      </c>
      <c r="I59" s="201"/>
      <c r="J59" s="195"/>
      <c r="K59" s="96" t="s">
        <v>26</v>
      </c>
      <c r="L59" s="93" t="s">
        <v>26</v>
      </c>
      <c r="M59" s="93" t="s">
        <v>26</v>
      </c>
      <c r="N59" s="93" t="s">
        <v>26</v>
      </c>
      <c r="O59" s="93" t="s">
        <v>26</v>
      </c>
      <c r="P59" s="93" t="s">
        <v>26</v>
      </c>
      <c r="Q59" s="93" t="s">
        <v>26</v>
      </c>
      <c r="R59" s="93" t="s">
        <v>26</v>
      </c>
      <c r="S59" s="93">
        <v>1</v>
      </c>
      <c r="T59" s="93">
        <v>0</v>
      </c>
      <c r="U59" s="93">
        <v>1</v>
      </c>
      <c r="V59" s="117">
        <v>1</v>
      </c>
      <c r="W59" s="93" t="s">
        <v>26</v>
      </c>
      <c r="X59" s="93" t="s">
        <v>26</v>
      </c>
      <c r="Y59" s="93" t="s">
        <v>26</v>
      </c>
      <c r="Z59" s="93" t="s">
        <v>26</v>
      </c>
      <c r="AA59" s="93" t="s">
        <v>26</v>
      </c>
      <c r="AB59" s="93" t="s">
        <v>26</v>
      </c>
      <c r="AC59" s="93" t="s">
        <v>26</v>
      </c>
      <c r="AD59" s="93" t="s">
        <v>26</v>
      </c>
      <c r="AE59" s="93">
        <v>1</v>
      </c>
      <c r="AF59" s="93">
        <v>0</v>
      </c>
      <c r="AG59" s="93">
        <v>1</v>
      </c>
      <c r="AH59" s="117">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150"/>
    </row>
    <row r="60" ht="14.25" spans="1:51">
      <c r="A60" s="89"/>
      <c r="B60" s="195"/>
      <c r="C60" s="89"/>
      <c r="D60" s="150" t="s">
        <v>164</v>
      </c>
      <c r="E60" s="89"/>
      <c r="F60" s="59" t="s">
        <v>161</v>
      </c>
      <c r="G60" s="59" t="s">
        <v>26</v>
      </c>
      <c r="H60" s="57" t="s">
        <v>26</v>
      </c>
      <c r="I60" s="201"/>
      <c r="J60" s="195"/>
      <c r="K60" s="96" t="s">
        <v>447</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50"/>
    </row>
    <row r="61" ht="14.25" spans="1:51">
      <c r="A61" s="89"/>
      <c r="B61" s="195"/>
      <c r="C61" s="89"/>
      <c r="D61" s="150" t="s">
        <v>166</v>
      </c>
      <c r="E61" s="89"/>
      <c r="F61" s="59" t="s">
        <v>167</v>
      </c>
      <c r="G61" s="59">
        <v>1440</v>
      </c>
      <c r="H61" s="69">
        <v>1.92</v>
      </c>
      <c r="I61" s="59" t="s">
        <v>448</v>
      </c>
      <c r="J61" s="101" t="s">
        <v>345</v>
      </c>
      <c r="K61" s="96" t="s">
        <v>26</v>
      </c>
      <c r="L61" s="93" t="s">
        <v>26</v>
      </c>
      <c r="M61" s="93" t="s">
        <v>26</v>
      </c>
      <c r="N61" s="93" t="s">
        <v>26</v>
      </c>
      <c r="O61" s="93" t="s">
        <v>26</v>
      </c>
      <c r="P61" s="93" t="s">
        <v>26</v>
      </c>
      <c r="Q61" s="93">
        <v>330</v>
      </c>
      <c r="R61" s="93" t="s">
        <v>26</v>
      </c>
      <c r="S61" s="93">
        <v>30</v>
      </c>
      <c r="T61" s="93" t="s">
        <v>26</v>
      </c>
      <c r="U61" s="93">
        <v>30</v>
      </c>
      <c r="V61" s="117">
        <v>1</v>
      </c>
      <c r="W61" s="93" t="s">
        <v>26</v>
      </c>
      <c r="X61" s="93" t="s">
        <v>26</v>
      </c>
      <c r="Y61" s="93" t="s">
        <v>26</v>
      </c>
      <c r="Z61" s="93" t="s">
        <v>26</v>
      </c>
      <c r="AA61" s="93">
        <v>270</v>
      </c>
      <c r="AB61" s="93" t="s">
        <v>26</v>
      </c>
      <c r="AC61" s="93">
        <v>270</v>
      </c>
      <c r="AD61" s="117">
        <v>1</v>
      </c>
      <c r="AE61" s="93">
        <v>270</v>
      </c>
      <c r="AF61" s="93" t="s">
        <v>26</v>
      </c>
      <c r="AG61" s="93">
        <v>270</v>
      </c>
      <c r="AH61" s="117">
        <v>1</v>
      </c>
      <c r="AI61" s="93" t="s">
        <v>26</v>
      </c>
      <c r="AJ61" s="93" t="s">
        <v>26</v>
      </c>
      <c r="AK61" s="93" t="s">
        <v>26</v>
      </c>
      <c r="AL61" s="93" t="s">
        <v>26</v>
      </c>
      <c r="AM61" s="93">
        <v>180</v>
      </c>
      <c r="AN61" s="93" t="s">
        <v>26</v>
      </c>
      <c r="AO61" s="351">
        <v>180</v>
      </c>
      <c r="AP61" s="117">
        <v>1</v>
      </c>
      <c r="AQ61" s="93" t="s">
        <v>26</v>
      </c>
      <c r="AR61" s="93" t="s">
        <v>26</v>
      </c>
      <c r="AS61" s="93" t="s">
        <v>26</v>
      </c>
      <c r="AT61" s="93" t="s">
        <v>26</v>
      </c>
      <c r="AU61" s="93" t="s">
        <v>26</v>
      </c>
      <c r="AV61" s="93">
        <v>360</v>
      </c>
      <c r="AW61" s="93">
        <v>360</v>
      </c>
      <c r="AX61" s="93" t="s">
        <v>26</v>
      </c>
      <c r="AY61" s="150"/>
    </row>
    <row r="62" ht="34.5" customHeight="true" spans="1:51">
      <c r="A62" s="89"/>
      <c r="B62" s="195"/>
      <c r="C62" s="89"/>
      <c r="D62" s="150" t="s">
        <v>168</v>
      </c>
      <c r="E62" s="89"/>
      <c r="F62" s="59" t="s">
        <v>167</v>
      </c>
      <c r="G62" s="59">
        <v>7</v>
      </c>
      <c r="H62" s="69">
        <v>1.75</v>
      </c>
      <c r="I62" s="201"/>
      <c r="J62" s="195"/>
      <c r="K62" s="96" t="s">
        <v>26</v>
      </c>
      <c r="L62" s="93" t="s">
        <v>26</v>
      </c>
      <c r="M62" s="93" t="s">
        <v>26</v>
      </c>
      <c r="N62" s="93" t="s">
        <v>26</v>
      </c>
      <c r="O62" s="93" t="s">
        <v>26</v>
      </c>
      <c r="P62" s="93" t="s">
        <v>26</v>
      </c>
      <c r="Q62" s="93">
        <v>2</v>
      </c>
      <c r="R62" s="93" t="s">
        <v>26</v>
      </c>
      <c r="S62" s="93">
        <v>1</v>
      </c>
      <c r="T62" s="93" t="s">
        <v>26</v>
      </c>
      <c r="U62" s="351">
        <v>1</v>
      </c>
      <c r="V62" s="117">
        <v>1</v>
      </c>
      <c r="W62" s="93" t="s">
        <v>26</v>
      </c>
      <c r="X62" s="93" t="s">
        <v>26</v>
      </c>
      <c r="Y62" s="93" t="s">
        <v>26</v>
      </c>
      <c r="Z62" s="93" t="s">
        <v>26</v>
      </c>
      <c r="AA62" s="93">
        <v>1</v>
      </c>
      <c r="AB62" s="93" t="s">
        <v>26</v>
      </c>
      <c r="AC62" s="93">
        <v>1</v>
      </c>
      <c r="AD62" s="117">
        <v>1</v>
      </c>
      <c r="AE62" s="93">
        <v>1</v>
      </c>
      <c r="AF62" s="93" t="s">
        <v>26</v>
      </c>
      <c r="AG62" s="93">
        <v>1</v>
      </c>
      <c r="AH62" s="117">
        <v>1</v>
      </c>
      <c r="AI62" s="93" t="s">
        <v>26</v>
      </c>
      <c r="AJ62" s="93" t="s">
        <v>26</v>
      </c>
      <c r="AK62" s="93" t="s">
        <v>26</v>
      </c>
      <c r="AL62" s="93" t="s">
        <v>26</v>
      </c>
      <c r="AM62" s="93">
        <v>1</v>
      </c>
      <c r="AN62" s="93" t="s">
        <v>26</v>
      </c>
      <c r="AO62" s="93">
        <v>1</v>
      </c>
      <c r="AP62" s="117">
        <v>1</v>
      </c>
      <c r="AQ62" s="93" t="s">
        <v>26</v>
      </c>
      <c r="AR62" s="93" t="s">
        <v>26</v>
      </c>
      <c r="AS62" s="93" t="s">
        <v>26</v>
      </c>
      <c r="AT62" s="93" t="s">
        <v>26</v>
      </c>
      <c r="AU62" s="93" t="s">
        <v>26</v>
      </c>
      <c r="AV62" s="93">
        <v>1</v>
      </c>
      <c r="AW62" s="93">
        <v>1</v>
      </c>
      <c r="AX62" s="93" t="s">
        <v>26</v>
      </c>
      <c r="AY62" s="150"/>
    </row>
    <row r="63" ht="58.5" customHeight="true" spans="1:51">
      <c r="A63" s="89"/>
      <c r="B63" s="341">
        <v>22</v>
      </c>
      <c r="C63" s="150" t="s">
        <v>169</v>
      </c>
      <c r="D63" s="150" t="s">
        <v>170</v>
      </c>
      <c r="E63" s="89"/>
      <c r="F63" s="59" t="s">
        <v>167</v>
      </c>
      <c r="G63" s="59">
        <v>1656</v>
      </c>
      <c r="H63" s="266">
        <v>1.104</v>
      </c>
      <c r="I63" s="349" t="s">
        <v>449</v>
      </c>
      <c r="J63" s="150" t="s">
        <v>347</v>
      </c>
      <c r="K63" s="150"/>
      <c r="L63" s="93" t="s">
        <v>26</v>
      </c>
      <c r="M63" s="93" t="s">
        <v>26</v>
      </c>
      <c r="N63" s="93" t="s">
        <v>26</v>
      </c>
      <c r="O63" s="93" t="s">
        <v>26</v>
      </c>
      <c r="P63" s="93" t="s">
        <v>26</v>
      </c>
      <c r="Q63" s="93" t="s">
        <v>26</v>
      </c>
      <c r="R63" s="93" t="s">
        <v>26</v>
      </c>
      <c r="S63" s="93" t="s">
        <v>26</v>
      </c>
      <c r="T63" s="93" t="s">
        <v>26</v>
      </c>
      <c r="U63" s="93" t="s">
        <v>26</v>
      </c>
      <c r="V63" s="93" t="s">
        <v>26</v>
      </c>
      <c r="W63" s="59">
        <v>1500</v>
      </c>
      <c r="X63" s="59">
        <v>210</v>
      </c>
      <c r="Y63" s="59">
        <v>1656</v>
      </c>
      <c r="Z63" s="266">
        <v>1.104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150"/>
    </row>
    <row r="64" ht="50.25" customHeight="true" spans="1:51">
      <c r="A64" s="89"/>
      <c r="B64" s="341">
        <v>23</v>
      </c>
      <c r="C64" s="150" t="s">
        <v>171</v>
      </c>
      <c r="D64" s="150" t="s">
        <v>172</v>
      </c>
      <c r="E64" s="89"/>
      <c r="F64" s="59" t="s">
        <v>167</v>
      </c>
      <c r="G64" s="164">
        <v>246</v>
      </c>
      <c r="H64" s="165">
        <v>1.0885</v>
      </c>
      <c r="I64" s="350" t="s">
        <v>450</v>
      </c>
      <c r="J64" s="150" t="s">
        <v>349</v>
      </c>
      <c r="K64" s="96">
        <v>24</v>
      </c>
      <c r="L64" s="93">
        <v>0</v>
      </c>
      <c r="M64" s="93">
        <v>28</v>
      </c>
      <c r="N64" s="94">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26</v>
      </c>
      <c r="AR64" s="93" t="s">
        <v>26</v>
      </c>
      <c r="AS64" s="93" t="s">
        <v>26</v>
      </c>
      <c r="AT64" s="93" t="s">
        <v>26</v>
      </c>
      <c r="AU64" s="93" t="s">
        <v>26</v>
      </c>
      <c r="AV64" s="93" t="s">
        <v>26</v>
      </c>
      <c r="AW64" s="93" t="s">
        <v>26</v>
      </c>
      <c r="AX64" s="93" t="s">
        <v>26</v>
      </c>
      <c r="AY64" s="150"/>
    </row>
    <row r="65" ht="51.75" customHeight="true" spans="1:51">
      <c r="A65" s="89"/>
      <c r="B65" s="341">
        <v>24</v>
      </c>
      <c r="C65" s="150" t="s">
        <v>173</v>
      </c>
      <c r="D65" s="150" t="s">
        <v>174</v>
      </c>
      <c r="E65" s="89"/>
      <c r="F65" s="59" t="s">
        <v>167</v>
      </c>
      <c r="G65" s="59">
        <v>16361</v>
      </c>
      <c r="H65" s="64">
        <v>1.1432</v>
      </c>
      <c r="I65" s="64" t="s">
        <v>451</v>
      </c>
      <c r="J65" s="59" t="s">
        <v>351</v>
      </c>
      <c r="K65" s="96">
        <v>5558</v>
      </c>
      <c r="L65" s="93">
        <v>0</v>
      </c>
      <c r="M65" s="93">
        <v>6648</v>
      </c>
      <c r="N65" s="94">
        <v>1.1961</v>
      </c>
      <c r="O65" s="59">
        <v>104</v>
      </c>
      <c r="P65" s="59">
        <v>0</v>
      </c>
      <c r="Q65" s="59">
        <v>128</v>
      </c>
      <c r="R65" s="68">
        <v>1.2308</v>
      </c>
      <c r="S65" s="59">
        <v>1357</v>
      </c>
      <c r="T65" s="59">
        <v>21</v>
      </c>
      <c r="U65" s="59">
        <v>1244</v>
      </c>
      <c r="V65" s="68">
        <v>0.9167</v>
      </c>
      <c r="W65" s="59">
        <v>343</v>
      </c>
      <c r="X65" s="59">
        <v>118</v>
      </c>
      <c r="Y65" s="59">
        <v>492</v>
      </c>
      <c r="Z65" s="68">
        <v>1.4344</v>
      </c>
      <c r="AA65" s="59">
        <v>4071</v>
      </c>
      <c r="AB65" s="59">
        <v>550</v>
      </c>
      <c r="AC65" s="59">
        <v>4502</v>
      </c>
      <c r="AD65" s="68">
        <v>1.1058</v>
      </c>
      <c r="AE65" s="59">
        <v>1538</v>
      </c>
      <c r="AF65" s="59">
        <v>117</v>
      </c>
      <c r="AG65" s="59">
        <v>1638</v>
      </c>
      <c r="AH65" s="68">
        <v>1.065</v>
      </c>
      <c r="AI65" s="59">
        <v>262</v>
      </c>
      <c r="AJ65" s="59">
        <v>78</v>
      </c>
      <c r="AK65" s="59">
        <v>347</v>
      </c>
      <c r="AL65" s="68">
        <v>1.3244</v>
      </c>
      <c r="AM65" s="59">
        <v>1078</v>
      </c>
      <c r="AN65" s="59">
        <v>237</v>
      </c>
      <c r="AO65" s="59">
        <v>1362</v>
      </c>
      <c r="AP65" s="68">
        <v>1.2634</v>
      </c>
      <c r="AQ65" s="93" t="s">
        <v>26</v>
      </c>
      <c r="AR65" s="93" t="s">
        <v>26</v>
      </c>
      <c r="AS65" s="93" t="s">
        <v>26</v>
      </c>
      <c r="AT65" s="93" t="s">
        <v>26</v>
      </c>
      <c r="AU65" s="93" t="s">
        <v>26</v>
      </c>
      <c r="AV65" s="93" t="s">
        <v>26</v>
      </c>
      <c r="AW65" s="93" t="s">
        <v>26</v>
      </c>
      <c r="AX65" s="93" t="s">
        <v>26</v>
      </c>
      <c r="AY65" s="150"/>
    </row>
    <row r="66" ht="14.25" spans="1:51">
      <c r="A66" s="89"/>
      <c r="B66" s="195"/>
      <c r="C66" s="89"/>
      <c r="D66" s="150" t="s">
        <v>175</v>
      </c>
      <c r="E66" s="89"/>
      <c r="F66" s="59" t="s">
        <v>69</v>
      </c>
      <c r="G66" s="59">
        <v>100</v>
      </c>
      <c r="H66" s="68">
        <v>1.2195</v>
      </c>
      <c r="I66" s="100" t="s">
        <v>397</v>
      </c>
      <c r="J66" s="101" t="s">
        <v>452</v>
      </c>
      <c r="K66" s="96" t="s">
        <v>26</v>
      </c>
      <c r="L66" s="93" t="s">
        <v>26</v>
      </c>
      <c r="M66" s="93" t="s">
        <v>26</v>
      </c>
      <c r="N66" s="93" t="s">
        <v>26</v>
      </c>
      <c r="O66" s="93">
        <v>15</v>
      </c>
      <c r="P66" s="93">
        <v>0</v>
      </c>
      <c r="Q66" s="93">
        <v>15</v>
      </c>
      <c r="R66" s="94">
        <v>1</v>
      </c>
      <c r="S66" s="93">
        <v>9</v>
      </c>
      <c r="T66" s="93">
        <v>2</v>
      </c>
      <c r="U66" s="93">
        <v>9</v>
      </c>
      <c r="V66" s="117">
        <v>1</v>
      </c>
      <c r="W66" s="93">
        <v>4</v>
      </c>
      <c r="X66" s="93">
        <v>0</v>
      </c>
      <c r="Y66" s="93">
        <v>4</v>
      </c>
      <c r="Z66" s="117">
        <v>1</v>
      </c>
      <c r="AA66" s="93">
        <v>20</v>
      </c>
      <c r="AB66" s="93">
        <v>31</v>
      </c>
      <c r="AC66" s="93">
        <v>31</v>
      </c>
      <c r="AD66" s="117">
        <v>1.55</v>
      </c>
      <c r="AE66" s="93">
        <v>16</v>
      </c>
      <c r="AF66" s="93">
        <v>4</v>
      </c>
      <c r="AG66" s="93">
        <v>18</v>
      </c>
      <c r="AH66" s="295">
        <v>1.125</v>
      </c>
      <c r="AI66" s="93">
        <v>9</v>
      </c>
      <c r="AJ66" s="93">
        <v>11</v>
      </c>
      <c r="AK66" s="93">
        <v>13</v>
      </c>
      <c r="AL66" s="94">
        <v>1.4444</v>
      </c>
      <c r="AM66" s="93">
        <v>9</v>
      </c>
      <c r="AN66" s="93">
        <v>10</v>
      </c>
      <c r="AO66" s="93">
        <v>10</v>
      </c>
      <c r="AP66" s="94">
        <v>1.1111</v>
      </c>
      <c r="AQ66" s="93" t="s">
        <v>26</v>
      </c>
      <c r="AR66" s="93" t="s">
        <v>26</v>
      </c>
      <c r="AS66" s="93" t="s">
        <v>26</v>
      </c>
      <c r="AT66" s="93" t="s">
        <v>26</v>
      </c>
      <c r="AU66" s="93" t="s">
        <v>26</v>
      </c>
      <c r="AV66" s="93" t="s">
        <v>26</v>
      </c>
      <c r="AW66" s="93" t="s">
        <v>26</v>
      </c>
      <c r="AX66" s="93" t="s">
        <v>26</v>
      </c>
      <c r="AY66" s="150"/>
    </row>
    <row r="67" ht="14.25" spans="1:51">
      <c r="A67" s="89"/>
      <c r="B67" s="195"/>
      <c r="C67" s="89"/>
      <c r="D67" s="150" t="s">
        <v>176</v>
      </c>
      <c r="E67" s="89"/>
      <c r="F67" s="59" t="s">
        <v>69</v>
      </c>
      <c r="G67" s="59">
        <v>70</v>
      </c>
      <c r="H67" s="68">
        <v>1.2727</v>
      </c>
      <c r="I67" s="269"/>
      <c r="J67" s="195"/>
      <c r="K67" s="96" t="s">
        <v>26</v>
      </c>
      <c r="L67" s="93" t="s">
        <v>26</v>
      </c>
      <c r="M67" s="93" t="s">
        <v>26</v>
      </c>
      <c r="N67" s="93" t="s">
        <v>26</v>
      </c>
      <c r="O67" s="93">
        <v>6</v>
      </c>
      <c r="P67" s="93">
        <v>5</v>
      </c>
      <c r="Q67" s="93">
        <v>11</v>
      </c>
      <c r="R67" s="94">
        <v>1.8333</v>
      </c>
      <c r="S67" s="93">
        <v>9</v>
      </c>
      <c r="T67" s="93">
        <v>1</v>
      </c>
      <c r="U67" s="93">
        <v>10</v>
      </c>
      <c r="V67" s="94">
        <v>1.1111</v>
      </c>
      <c r="W67" s="93">
        <v>3</v>
      </c>
      <c r="X67" s="93">
        <v>0</v>
      </c>
      <c r="Y67" s="93">
        <v>3</v>
      </c>
      <c r="Z67" s="117">
        <v>1</v>
      </c>
      <c r="AA67" s="93">
        <v>20</v>
      </c>
      <c r="AB67" s="93">
        <v>21</v>
      </c>
      <c r="AC67" s="93">
        <v>21</v>
      </c>
      <c r="AD67" s="117">
        <v>1.05</v>
      </c>
      <c r="AE67" s="93">
        <v>9</v>
      </c>
      <c r="AF67" s="93">
        <v>10</v>
      </c>
      <c r="AG67" s="93">
        <v>10</v>
      </c>
      <c r="AH67" s="94">
        <v>1.1111</v>
      </c>
      <c r="AI67" s="93">
        <v>3</v>
      </c>
      <c r="AJ67" s="93">
        <v>8</v>
      </c>
      <c r="AK67" s="93">
        <v>8</v>
      </c>
      <c r="AL67" s="94">
        <v>2.6667</v>
      </c>
      <c r="AM67" s="93">
        <v>5</v>
      </c>
      <c r="AN67" s="93">
        <v>7</v>
      </c>
      <c r="AO67" s="93">
        <v>7</v>
      </c>
      <c r="AP67" s="117">
        <v>1.4</v>
      </c>
      <c r="AQ67" s="93" t="s">
        <v>26</v>
      </c>
      <c r="AR67" s="93" t="s">
        <v>26</v>
      </c>
      <c r="AS67" s="93" t="s">
        <v>26</v>
      </c>
      <c r="AT67" s="93" t="s">
        <v>26</v>
      </c>
      <c r="AU67" s="93" t="s">
        <v>26</v>
      </c>
      <c r="AV67" s="93" t="s">
        <v>26</v>
      </c>
      <c r="AW67" s="93" t="s">
        <v>26</v>
      </c>
      <c r="AX67" s="93" t="s">
        <v>26</v>
      </c>
      <c r="AY67" s="180"/>
    </row>
    <row r="68" ht="99.75" customHeight="true" spans="1:51">
      <c r="A68" s="89"/>
      <c r="B68" s="341">
        <v>25</v>
      </c>
      <c r="C68" s="150" t="s">
        <v>177</v>
      </c>
      <c r="D68" s="150" t="s">
        <v>178</v>
      </c>
      <c r="E68" s="89"/>
      <c r="F68" s="59" t="s">
        <v>167</v>
      </c>
      <c r="G68" s="57">
        <v>25398</v>
      </c>
      <c r="H68" s="68">
        <v>1.1043</v>
      </c>
      <c r="I68" s="59" t="s">
        <v>453</v>
      </c>
      <c r="J68" s="59" t="s">
        <v>353</v>
      </c>
      <c r="K68" s="96" t="s">
        <v>26</v>
      </c>
      <c r="L68" s="93" t="s">
        <v>26</v>
      </c>
      <c r="M68" s="93" t="s">
        <v>26</v>
      </c>
      <c r="N68" s="93" t="s">
        <v>26</v>
      </c>
      <c r="O68" s="93">
        <v>3445</v>
      </c>
      <c r="P68" s="93">
        <v>47</v>
      </c>
      <c r="Q68" s="93">
        <v>4261</v>
      </c>
      <c r="R68" s="94">
        <v>1.2369</v>
      </c>
      <c r="S68" s="93">
        <v>2631</v>
      </c>
      <c r="T68" s="93">
        <v>151</v>
      </c>
      <c r="U68" s="93">
        <v>2831</v>
      </c>
      <c r="V68" s="117">
        <v>1.076</v>
      </c>
      <c r="W68" s="93">
        <v>1612</v>
      </c>
      <c r="X68" s="93">
        <v>11</v>
      </c>
      <c r="Y68" s="93">
        <v>1678</v>
      </c>
      <c r="Z68" s="94">
        <v>1.0409</v>
      </c>
      <c r="AA68" s="93">
        <v>7073</v>
      </c>
      <c r="AB68" s="93">
        <v>125</v>
      </c>
      <c r="AC68" s="93">
        <v>7969</v>
      </c>
      <c r="AD68" s="94">
        <v>1.1267</v>
      </c>
      <c r="AE68" s="93">
        <v>4269</v>
      </c>
      <c r="AF68" s="93">
        <v>40</v>
      </c>
      <c r="AG68" s="93">
        <v>4484</v>
      </c>
      <c r="AH68" s="94">
        <v>1.0504</v>
      </c>
      <c r="AI68" s="93">
        <v>1562</v>
      </c>
      <c r="AJ68" s="93">
        <v>150</v>
      </c>
      <c r="AK68" s="93">
        <v>1521</v>
      </c>
      <c r="AL68" s="94">
        <v>0.9738</v>
      </c>
      <c r="AM68" s="93">
        <v>2408</v>
      </c>
      <c r="AN68" s="93">
        <v>96</v>
      </c>
      <c r="AO68" s="93">
        <v>2654</v>
      </c>
      <c r="AP68" s="94">
        <v>1.1022</v>
      </c>
      <c r="AQ68" s="93" t="s">
        <v>26</v>
      </c>
      <c r="AR68" s="93" t="s">
        <v>26</v>
      </c>
      <c r="AS68" s="93" t="s">
        <v>26</v>
      </c>
      <c r="AT68" s="93" t="s">
        <v>26</v>
      </c>
      <c r="AU68" s="93" t="s">
        <v>26</v>
      </c>
      <c r="AV68" s="93" t="s">
        <v>26</v>
      </c>
      <c r="AW68" s="93" t="s">
        <v>26</v>
      </c>
      <c r="AX68" s="93" t="s">
        <v>26</v>
      </c>
      <c r="AY68" s="150"/>
    </row>
    <row r="69" ht="129" customHeight="true" spans="1:51">
      <c r="A69" s="89"/>
      <c r="B69" s="195"/>
      <c r="C69" s="89"/>
      <c r="D69" s="150" t="s">
        <v>179</v>
      </c>
      <c r="E69" s="89"/>
      <c r="F69" s="59" t="s">
        <v>167</v>
      </c>
      <c r="G69" s="57">
        <v>88398</v>
      </c>
      <c r="H69" s="68">
        <v>1.0279</v>
      </c>
      <c r="I69" s="201"/>
      <c r="J69" s="89"/>
      <c r="K69" s="93" t="s">
        <v>26</v>
      </c>
      <c r="L69" s="93" t="s">
        <v>26</v>
      </c>
      <c r="M69" s="93" t="s">
        <v>26</v>
      </c>
      <c r="N69" s="93" t="s">
        <v>26</v>
      </c>
      <c r="O69" s="93">
        <v>13988</v>
      </c>
      <c r="P69" s="93">
        <v>14748</v>
      </c>
      <c r="Q69" s="93">
        <v>14748</v>
      </c>
      <c r="R69" s="94">
        <v>1.0543</v>
      </c>
      <c r="S69" s="93">
        <v>9360</v>
      </c>
      <c r="T69" s="93">
        <v>9585</v>
      </c>
      <c r="U69" s="93">
        <v>9585</v>
      </c>
      <c r="V69" s="117">
        <v>1.024</v>
      </c>
      <c r="W69" s="93">
        <v>5735</v>
      </c>
      <c r="X69" s="93">
        <v>5816</v>
      </c>
      <c r="Y69" s="93">
        <v>5816</v>
      </c>
      <c r="Z69" s="94">
        <v>1.0141</v>
      </c>
      <c r="AA69" s="93">
        <v>26880</v>
      </c>
      <c r="AB69" s="93">
        <v>27754</v>
      </c>
      <c r="AC69" s="93">
        <v>27754</v>
      </c>
      <c r="AD69" s="94">
        <v>1.0325</v>
      </c>
      <c r="AE69" s="93">
        <v>15189</v>
      </c>
      <c r="AF69" s="93">
        <v>15442</v>
      </c>
      <c r="AG69" s="93">
        <v>15442</v>
      </c>
      <c r="AH69" s="94">
        <v>1.0167</v>
      </c>
      <c r="AI69" s="93">
        <v>5561</v>
      </c>
      <c r="AJ69" s="93">
        <v>5534</v>
      </c>
      <c r="AK69" s="93">
        <v>5534</v>
      </c>
      <c r="AL69" s="94">
        <v>0.9951</v>
      </c>
      <c r="AM69" s="93">
        <v>9287</v>
      </c>
      <c r="AN69" s="93">
        <v>9519</v>
      </c>
      <c r="AO69" s="93">
        <v>9519</v>
      </c>
      <c r="AP69" s="94">
        <v>1.0249</v>
      </c>
      <c r="AQ69" s="93" t="s">
        <v>26</v>
      </c>
      <c r="AR69" s="93" t="s">
        <v>26</v>
      </c>
      <c r="AS69" s="93" t="s">
        <v>26</v>
      </c>
      <c r="AT69" s="93" t="s">
        <v>26</v>
      </c>
      <c r="AU69" s="93" t="s">
        <v>26</v>
      </c>
      <c r="AV69" s="93" t="s">
        <v>26</v>
      </c>
      <c r="AW69" s="93" t="s">
        <v>26</v>
      </c>
      <c r="AX69" s="93" t="s">
        <v>26</v>
      </c>
      <c r="AY69" s="150"/>
    </row>
    <row r="70" ht="14.25" spans="1:51">
      <c r="A70" s="240" t="s">
        <v>180</v>
      </c>
      <c r="B70" s="341">
        <v>26</v>
      </c>
      <c r="C70" s="59" t="s">
        <v>181</v>
      </c>
      <c r="D70" s="150" t="s">
        <v>182</v>
      </c>
      <c r="E70" s="89"/>
      <c r="F70" s="100" t="s">
        <v>161</v>
      </c>
      <c r="G70" s="330">
        <v>26</v>
      </c>
      <c r="H70" s="68">
        <v>4.3333</v>
      </c>
      <c r="I70" s="150" t="s">
        <v>454</v>
      </c>
      <c r="J70" s="96" t="s">
        <v>285</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2</v>
      </c>
      <c r="AP70" s="93" t="s">
        <v>26</v>
      </c>
      <c r="AQ70" s="93" t="s">
        <v>26</v>
      </c>
      <c r="AR70" s="93" t="s">
        <v>26</v>
      </c>
      <c r="AS70" s="93" t="s">
        <v>26</v>
      </c>
      <c r="AT70" s="94" t="s">
        <v>26</v>
      </c>
      <c r="AU70" s="93" t="s">
        <v>26</v>
      </c>
      <c r="AV70" s="93" t="s">
        <v>26</v>
      </c>
      <c r="AW70" s="93" t="s">
        <v>26</v>
      </c>
      <c r="AX70" s="94" t="s">
        <v>26</v>
      </c>
      <c r="AY70" s="150"/>
    </row>
    <row r="71" ht="14.25" spans="1:51">
      <c r="A71" s="89"/>
      <c r="B71" s="195"/>
      <c r="C71" s="89"/>
      <c r="D71" s="150" t="s">
        <v>183</v>
      </c>
      <c r="E71" s="89"/>
      <c r="F71" s="100" t="s">
        <v>161</v>
      </c>
      <c r="G71" s="330">
        <v>5908</v>
      </c>
      <c r="H71" s="68">
        <v>1.2057</v>
      </c>
      <c r="I71" s="201"/>
      <c r="J71" s="195"/>
      <c r="K71" s="93" t="s">
        <v>26</v>
      </c>
      <c r="L71" s="93" t="s">
        <v>26</v>
      </c>
      <c r="M71" s="93" t="s">
        <v>26</v>
      </c>
      <c r="N71" s="93" t="s">
        <v>26</v>
      </c>
      <c r="O71" s="93">
        <v>707</v>
      </c>
      <c r="P71" s="93">
        <v>40</v>
      </c>
      <c r="Q71" s="93">
        <v>1445</v>
      </c>
      <c r="R71" s="94">
        <v>2.0438</v>
      </c>
      <c r="S71" s="93">
        <v>498</v>
      </c>
      <c r="T71" s="93">
        <v>72</v>
      </c>
      <c r="U71" s="93">
        <v>498</v>
      </c>
      <c r="V71" s="117">
        <v>1</v>
      </c>
      <c r="W71" s="93">
        <v>348</v>
      </c>
      <c r="X71" s="93">
        <v>0</v>
      </c>
      <c r="Y71" s="93">
        <v>348</v>
      </c>
      <c r="Z71" s="117">
        <v>1</v>
      </c>
      <c r="AA71" s="93">
        <v>1566</v>
      </c>
      <c r="AB71" s="93">
        <v>0</v>
      </c>
      <c r="AC71" s="93">
        <v>1597</v>
      </c>
      <c r="AD71" s="94">
        <v>1.0198</v>
      </c>
      <c r="AE71" s="93">
        <v>867</v>
      </c>
      <c r="AF71" s="93">
        <v>0</v>
      </c>
      <c r="AG71" s="93">
        <v>893</v>
      </c>
      <c r="AH71" s="117">
        <v>1.03</v>
      </c>
      <c r="AI71" s="93">
        <v>267</v>
      </c>
      <c r="AJ71" s="93">
        <v>0</v>
      </c>
      <c r="AK71" s="93">
        <v>271</v>
      </c>
      <c r="AL71" s="295">
        <v>1.015</v>
      </c>
      <c r="AM71" s="93">
        <v>647</v>
      </c>
      <c r="AN71" s="93">
        <v>0</v>
      </c>
      <c r="AO71" s="93">
        <v>856</v>
      </c>
      <c r="AP71" s="295">
        <v>1.323</v>
      </c>
      <c r="AQ71" s="93" t="s">
        <v>26</v>
      </c>
      <c r="AR71" s="93" t="s">
        <v>26</v>
      </c>
      <c r="AS71" s="93" t="s">
        <v>26</v>
      </c>
      <c r="AT71" s="93" t="s">
        <v>26</v>
      </c>
      <c r="AU71" s="93" t="s">
        <v>26</v>
      </c>
      <c r="AV71" s="93" t="s">
        <v>26</v>
      </c>
      <c r="AW71" s="93" t="s">
        <v>26</v>
      </c>
      <c r="AX71" s="93" t="s">
        <v>26</v>
      </c>
      <c r="AY71" s="150"/>
    </row>
    <row r="72" ht="14.25" spans="1:51">
      <c r="A72" s="89"/>
      <c r="B72" s="195"/>
      <c r="C72" s="89"/>
      <c r="D72" s="150" t="s">
        <v>184</v>
      </c>
      <c r="E72" s="89"/>
      <c r="F72" s="100" t="s">
        <v>161</v>
      </c>
      <c r="G72" s="59">
        <v>26032</v>
      </c>
      <c r="H72" s="64">
        <v>2.1514</v>
      </c>
      <c r="I72" s="201"/>
      <c r="J72" s="195"/>
      <c r="K72" s="93" t="s">
        <v>26</v>
      </c>
      <c r="L72" s="93" t="s">
        <v>26</v>
      </c>
      <c r="M72" s="93" t="s">
        <v>26</v>
      </c>
      <c r="N72" s="93" t="s">
        <v>26</v>
      </c>
      <c r="O72" s="93">
        <v>1697</v>
      </c>
      <c r="P72" s="93">
        <v>0</v>
      </c>
      <c r="Q72" s="93">
        <v>7578</v>
      </c>
      <c r="R72" s="94">
        <v>4.4655</v>
      </c>
      <c r="S72" s="93">
        <v>1256</v>
      </c>
      <c r="T72" s="93">
        <v>354</v>
      </c>
      <c r="U72" s="93">
        <v>1364</v>
      </c>
      <c r="V72" s="295">
        <v>1.086</v>
      </c>
      <c r="W72" s="93">
        <v>875</v>
      </c>
      <c r="X72" s="93">
        <v>0</v>
      </c>
      <c r="Y72" s="93">
        <v>875</v>
      </c>
      <c r="Z72" s="117">
        <v>1</v>
      </c>
      <c r="AA72" s="93">
        <v>3955</v>
      </c>
      <c r="AB72" s="93">
        <v>0</v>
      </c>
      <c r="AC72" s="93">
        <v>9028</v>
      </c>
      <c r="AD72" s="94">
        <v>2.2827</v>
      </c>
      <c r="AE72" s="93">
        <v>2132</v>
      </c>
      <c r="AF72" s="93">
        <v>0</v>
      </c>
      <c r="AG72" s="93">
        <v>2691</v>
      </c>
      <c r="AH72" s="94">
        <v>1.2622</v>
      </c>
      <c r="AI72" s="93">
        <v>669</v>
      </c>
      <c r="AJ72" s="93">
        <v>0</v>
      </c>
      <c r="AK72" s="93">
        <v>788</v>
      </c>
      <c r="AL72" s="94">
        <v>1.1779</v>
      </c>
      <c r="AM72" s="93">
        <v>1516</v>
      </c>
      <c r="AN72" s="93">
        <v>0</v>
      </c>
      <c r="AO72" s="93">
        <v>3708</v>
      </c>
      <c r="AP72" s="94">
        <v>2.4459</v>
      </c>
      <c r="AQ72" s="93" t="s">
        <v>26</v>
      </c>
      <c r="AR72" s="93" t="s">
        <v>26</v>
      </c>
      <c r="AS72" s="93" t="s">
        <v>26</v>
      </c>
      <c r="AT72" s="93" t="s">
        <v>26</v>
      </c>
      <c r="AU72" s="93" t="s">
        <v>26</v>
      </c>
      <c r="AV72" s="93" t="s">
        <v>26</v>
      </c>
      <c r="AW72" s="93" t="s">
        <v>26</v>
      </c>
      <c r="AX72" s="93" t="s">
        <v>26</v>
      </c>
      <c r="AY72" s="150"/>
    </row>
    <row r="73" ht="14.25" spans="1:51">
      <c r="A73" s="89"/>
      <c r="B73" s="195"/>
      <c r="C73" s="89"/>
      <c r="D73" s="150" t="s">
        <v>185</v>
      </c>
      <c r="E73" s="89"/>
      <c r="F73" s="100" t="s">
        <v>161</v>
      </c>
      <c r="G73" s="59">
        <v>65</v>
      </c>
      <c r="H73" s="94">
        <v>4.3333</v>
      </c>
      <c r="I73" s="201"/>
      <c r="J73" s="195"/>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t="s">
        <v>26</v>
      </c>
      <c r="Y73" s="93">
        <v>20</v>
      </c>
      <c r="Z73" s="117">
        <v>1</v>
      </c>
      <c r="AA73" s="93" t="s">
        <v>26</v>
      </c>
      <c r="AB73" s="93" t="s">
        <v>26</v>
      </c>
      <c r="AC73" s="93" t="s">
        <v>26</v>
      </c>
      <c r="AD73" s="93" t="s">
        <v>26</v>
      </c>
      <c r="AE73" s="93" t="s">
        <v>26</v>
      </c>
      <c r="AF73" s="93" t="s">
        <v>26</v>
      </c>
      <c r="AG73" s="93" t="s">
        <v>26</v>
      </c>
      <c r="AH73" s="93" t="s">
        <v>26</v>
      </c>
      <c r="AI73" s="93" t="s">
        <v>26</v>
      </c>
      <c r="AJ73" s="93" t="s">
        <v>26</v>
      </c>
      <c r="AK73" s="93">
        <v>24</v>
      </c>
      <c r="AL73" s="117">
        <v>1</v>
      </c>
      <c r="AM73" s="93" t="s">
        <v>26</v>
      </c>
      <c r="AN73" s="93">
        <v>21</v>
      </c>
      <c r="AO73" s="93">
        <v>21</v>
      </c>
      <c r="AP73" s="117">
        <v>1</v>
      </c>
      <c r="AQ73" s="93" t="s">
        <v>26</v>
      </c>
      <c r="AR73" s="93" t="s">
        <v>26</v>
      </c>
      <c r="AS73" s="93" t="s">
        <v>26</v>
      </c>
      <c r="AT73" s="93" t="s">
        <v>26</v>
      </c>
      <c r="AU73" s="93" t="s">
        <v>26</v>
      </c>
      <c r="AV73" s="93" t="s">
        <v>26</v>
      </c>
      <c r="AW73" s="93" t="s">
        <v>26</v>
      </c>
      <c r="AX73" s="93" t="s">
        <v>26</v>
      </c>
      <c r="AY73" s="150"/>
    </row>
    <row r="74" ht="14.25" spans="1:51">
      <c r="A74" s="89"/>
      <c r="B74" s="341">
        <v>27</v>
      </c>
      <c r="C74" s="150" t="s">
        <v>186</v>
      </c>
      <c r="D74" s="59" t="s">
        <v>187</v>
      </c>
      <c r="E74" s="150" t="s">
        <v>188</v>
      </c>
      <c r="F74" s="100" t="s">
        <v>161</v>
      </c>
      <c r="G74" s="333">
        <v>0.9985</v>
      </c>
      <c r="H74" s="93" t="s">
        <v>26</v>
      </c>
      <c r="I74" s="150"/>
      <c r="J74" s="294" t="s">
        <v>285</v>
      </c>
      <c r="K74" s="93" t="s">
        <v>26</v>
      </c>
      <c r="L74" s="93" t="s">
        <v>26</v>
      </c>
      <c r="M74" s="93" t="s">
        <v>26</v>
      </c>
      <c r="N74" s="93" t="s">
        <v>26</v>
      </c>
      <c r="O74" s="93" t="s">
        <v>189</v>
      </c>
      <c r="P74" s="68"/>
      <c r="Q74" s="68">
        <v>0.9987</v>
      </c>
      <c r="R74" s="93" t="s">
        <v>26</v>
      </c>
      <c r="S74" s="93" t="s">
        <v>189</v>
      </c>
      <c r="T74" s="70"/>
      <c r="U74" s="70">
        <v>0.99</v>
      </c>
      <c r="V74" s="93" t="s">
        <v>26</v>
      </c>
      <c r="W74" s="93" t="s">
        <v>189</v>
      </c>
      <c r="X74" s="70"/>
      <c r="Y74" s="70">
        <v>1</v>
      </c>
      <c r="Z74" s="93" t="s">
        <v>26</v>
      </c>
      <c r="AA74" s="93" t="s">
        <v>189</v>
      </c>
      <c r="AB74" s="70"/>
      <c r="AC74" s="70">
        <v>1</v>
      </c>
      <c r="AD74" s="93" t="s">
        <v>26</v>
      </c>
      <c r="AE74" s="93" t="s">
        <v>189</v>
      </c>
      <c r="AF74" s="70"/>
      <c r="AG74" s="70">
        <v>1</v>
      </c>
      <c r="AH74" s="93" t="s">
        <v>26</v>
      </c>
      <c r="AI74" s="93" t="s">
        <v>189</v>
      </c>
      <c r="AJ74" s="70"/>
      <c r="AK74" s="70">
        <v>1</v>
      </c>
      <c r="AL74" s="93" t="s">
        <v>26</v>
      </c>
      <c r="AM74" s="93" t="s">
        <v>189</v>
      </c>
      <c r="AN74" s="70"/>
      <c r="AO74" s="70">
        <v>1</v>
      </c>
      <c r="AP74" s="93" t="s">
        <v>26</v>
      </c>
      <c r="AQ74" s="93" t="s">
        <v>26</v>
      </c>
      <c r="AR74" s="93" t="s">
        <v>26</v>
      </c>
      <c r="AS74" s="93" t="s">
        <v>26</v>
      </c>
      <c r="AT74" s="93" t="s">
        <v>26</v>
      </c>
      <c r="AU74" s="93" t="s">
        <v>26</v>
      </c>
      <c r="AV74" s="93" t="s">
        <v>26</v>
      </c>
      <c r="AW74" s="93" t="s">
        <v>26</v>
      </c>
      <c r="AX74" s="93" t="s">
        <v>26</v>
      </c>
      <c r="AY74" s="150"/>
    </row>
    <row r="75" ht="14.25" spans="1:51">
      <c r="A75" s="89"/>
      <c r="B75" s="195"/>
      <c r="C75" s="89"/>
      <c r="D75" s="89"/>
      <c r="E75" s="150" t="s">
        <v>190</v>
      </c>
      <c r="F75" s="100" t="s">
        <v>161</v>
      </c>
      <c r="G75" s="330">
        <v>4522</v>
      </c>
      <c r="H75" s="93" t="s">
        <v>42</v>
      </c>
      <c r="I75" s="201"/>
      <c r="J75" s="285"/>
      <c r="K75" s="93" t="s">
        <v>26</v>
      </c>
      <c r="L75" s="93" t="s">
        <v>26</v>
      </c>
      <c r="M75" s="93" t="s">
        <v>26</v>
      </c>
      <c r="N75" s="93" t="s">
        <v>26</v>
      </c>
      <c r="O75" s="93" t="s">
        <v>26</v>
      </c>
      <c r="P75" s="59">
        <v>407</v>
      </c>
      <c r="Q75" s="59">
        <v>3111</v>
      </c>
      <c r="R75" s="93" t="s">
        <v>26</v>
      </c>
      <c r="S75" s="93" t="s">
        <v>26</v>
      </c>
      <c r="T75" s="59">
        <v>18</v>
      </c>
      <c r="U75" s="59">
        <v>133</v>
      </c>
      <c r="V75" s="93" t="s">
        <v>26</v>
      </c>
      <c r="W75" s="93" t="s">
        <v>26</v>
      </c>
      <c r="X75" s="59">
        <v>7</v>
      </c>
      <c r="Y75" s="59">
        <v>100</v>
      </c>
      <c r="Z75" s="93" t="s">
        <v>26</v>
      </c>
      <c r="AA75" s="93" t="s">
        <v>26</v>
      </c>
      <c r="AB75" s="59">
        <v>74</v>
      </c>
      <c r="AC75" s="59">
        <v>728</v>
      </c>
      <c r="AD75" s="93" t="s">
        <v>26</v>
      </c>
      <c r="AE75" s="93" t="s">
        <v>26</v>
      </c>
      <c r="AF75" s="59">
        <v>8</v>
      </c>
      <c r="AG75" s="59">
        <v>90</v>
      </c>
      <c r="AH75" s="93" t="s">
        <v>26</v>
      </c>
      <c r="AI75" s="93" t="s">
        <v>26</v>
      </c>
      <c r="AJ75" s="59">
        <v>1</v>
      </c>
      <c r="AK75" s="59">
        <v>16</v>
      </c>
      <c r="AL75" s="93" t="s">
        <v>26</v>
      </c>
      <c r="AM75" s="93" t="s">
        <v>26</v>
      </c>
      <c r="AN75" s="59">
        <v>34</v>
      </c>
      <c r="AO75" s="59">
        <v>344</v>
      </c>
      <c r="AP75" s="93" t="s">
        <v>26</v>
      </c>
      <c r="AQ75" s="93" t="s">
        <v>26</v>
      </c>
      <c r="AR75" s="93" t="s">
        <v>26</v>
      </c>
      <c r="AS75" s="93" t="s">
        <v>26</v>
      </c>
      <c r="AT75" s="93" t="s">
        <v>26</v>
      </c>
      <c r="AU75" s="93" t="s">
        <v>26</v>
      </c>
      <c r="AV75" s="93" t="s">
        <v>26</v>
      </c>
      <c r="AW75" s="93" t="s">
        <v>26</v>
      </c>
      <c r="AX75" s="93" t="s">
        <v>26</v>
      </c>
      <c r="AY75" s="150"/>
    </row>
    <row r="76" ht="14.25" spans="1:51">
      <c r="A76" s="89"/>
      <c r="B76" s="195"/>
      <c r="C76" s="89"/>
      <c r="D76" s="59" t="s">
        <v>191</v>
      </c>
      <c r="E76" s="150" t="s">
        <v>188</v>
      </c>
      <c r="F76" s="100" t="s">
        <v>161</v>
      </c>
      <c r="G76" s="333">
        <v>0.9977</v>
      </c>
      <c r="H76" s="93" t="s">
        <v>26</v>
      </c>
      <c r="I76" s="201"/>
      <c r="J76" s="285"/>
      <c r="K76" s="93" t="s">
        <v>26</v>
      </c>
      <c r="L76" s="93" t="s">
        <v>26</v>
      </c>
      <c r="M76" s="93" t="s">
        <v>26</v>
      </c>
      <c r="N76" s="93" t="s">
        <v>26</v>
      </c>
      <c r="O76" s="59" t="s">
        <v>192</v>
      </c>
      <c r="P76" s="68"/>
      <c r="Q76" s="68">
        <v>0.9987</v>
      </c>
      <c r="R76" s="93" t="s">
        <v>26</v>
      </c>
      <c r="S76" s="59" t="s">
        <v>192</v>
      </c>
      <c r="T76" s="70"/>
      <c r="U76" s="70">
        <v>0.99</v>
      </c>
      <c r="V76" s="93" t="s">
        <v>26</v>
      </c>
      <c r="W76" s="59" t="s">
        <v>192</v>
      </c>
      <c r="X76" s="70"/>
      <c r="Y76" s="70">
        <v>1</v>
      </c>
      <c r="Z76" s="93" t="s">
        <v>26</v>
      </c>
      <c r="AA76" s="59" t="s">
        <v>192</v>
      </c>
      <c r="AB76" s="70"/>
      <c r="AC76" s="70">
        <v>1</v>
      </c>
      <c r="AD76" s="93" t="s">
        <v>26</v>
      </c>
      <c r="AE76" s="59" t="s">
        <v>192</v>
      </c>
      <c r="AF76" s="70"/>
      <c r="AG76" s="70">
        <v>1</v>
      </c>
      <c r="AH76" s="93" t="s">
        <v>26</v>
      </c>
      <c r="AI76" s="59" t="s">
        <v>192</v>
      </c>
      <c r="AJ76" s="70"/>
      <c r="AK76" s="70">
        <v>1</v>
      </c>
      <c r="AL76" s="93" t="s">
        <v>26</v>
      </c>
      <c r="AM76" s="59" t="s">
        <v>192</v>
      </c>
      <c r="AN76" s="70"/>
      <c r="AO76" s="68">
        <v>0.9971</v>
      </c>
      <c r="AP76" s="93" t="s">
        <v>26</v>
      </c>
      <c r="AQ76" s="93" t="s">
        <v>26</v>
      </c>
      <c r="AR76" s="93" t="s">
        <v>26</v>
      </c>
      <c r="AS76" s="93" t="s">
        <v>26</v>
      </c>
      <c r="AT76" s="93" t="s">
        <v>26</v>
      </c>
      <c r="AU76" s="93" t="s">
        <v>26</v>
      </c>
      <c r="AV76" s="93" t="s">
        <v>26</v>
      </c>
      <c r="AW76" s="93" t="s">
        <v>26</v>
      </c>
      <c r="AX76" s="93" t="s">
        <v>26</v>
      </c>
      <c r="AY76" s="150"/>
    </row>
    <row r="77" ht="14.25" spans="1:51">
      <c r="A77" s="89"/>
      <c r="B77" s="195"/>
      <c r="C77" s="89"/>
      <c r="D77" s="89"/>
      <c r="E77" s="150" t="s">
        <v>190</v>
      </c>
      <c r="F77" s="100" t="s">
        <v>161</v>
      </c>
      <c r="G77" s="330">
        <v>4521</v>
      </c>
      <c r="H77" s="93" t="s">
        <v>42</v>
      </c>
      <c r="I77" s="201"/>
      <c r="J77" s="285"/>
      <c r="K77" s="93" t="s">
        <v>26</v>
      </c>
      <c r="L77" s="93" t="s">
        <v>26</v>
      </c>
      <c r="M77" s="93" t="s">
        <v>26</v>
      </c>
      <c r="N77" s="93" t="s">
        <v>26</v>
      </c>
      <c r="O77" s="93" t="s">
        <v>26</v>
      </c>
      <c r="P77" s="59">
        <v>407</v>
      </c>
      <c r="Q77" s="59">
        <v>3111</v>
      </c>
      <c r="R77" s="93" t="s">
        <v>26</v>
      </c>
      <c r="S77" s="93" t="s">
        <v>26</v>
      </c>
      <c r="T77" s="59">
        <v>18</v>
      </c>
      <c r="U77" s="59">
        <v>133</v>
      </c>
      <c r="V77" s="93" t="s">
        <v>26</v>
      </c>
      <c r="W77" s="93" t="s">
        <v>26</v>
      </c>
      <c r="X77" s="59">
        <v>7</v>
      </c>
      <c r="Y77" s="59">
        <v>100</v>
      </c>
      <c r="Z77" s="93" t="s">
        <v>26</v>
      </c>
      <c r="AA77" s="93" t="s">
        <v>26</v>
      </c>
      <c r="AB77" s="59">
        <v>74</v>
      </c>
      <c r="AC77" s="59">
        <v>728</v>
      </c>
      <c r="AD77" s="93" t="s">
        <v>26</v>
      </c>
      <c r="AE77" s="93" t="s">
        <v>26</v>
      </c>
      <c r="AF77" s="59">
        <v>8</v>
      </c>
      <c r="AG77" s="59">
        <v>90</v>
      </c>
      <c r="AH77" s="93" t="s">
        <v>26</v>
      </c>
      <c r="AI77" s="93" t="s">
        <v>26</v>
      </c>
      <c r="AJ77" s="59">
        <v>1</v>
      </c>
      <c r="AK77" s="59">
        <v>16</v>
      </c>
      <c r="AL77" s="93" t="s">
        <v>26</v>
      </c>
      <c r="AM77" s="93" t="s">
        <v>26</v>
      </c>
      <c r="AN77" s="59">
        <v>36</v>
      </c>
      <c r="AO77" s="59">
        <v>343</v>
      </c>
      <c r="AP77" s="93" t="s">
        <v>26</v>
      </c>
      <c r="AQ77" s="93" t="s">
        <v>26</v>
      </c>
      <c r="AR77" s="93" t="s">
        <v>26</v>
      </c>
      <c r="AS77" s="93" t="s">
        <v>26</v>
      </c>
      <c r="AT77" s="93" t="s">
        <v>26</v>
      </c>
      <c r="AU77" s="93" t="s">
        <v>26</v>
      </c>
      <c r="AV77" s="93" t="s">
        <v>26</v>
      </c>
      <c r="AW77" s="93" t="s">
        <v>26</v>
      </c>
      <c r="AX77" s="93" t="s">
        <v>26</v>
      </c>
      <c r="AY77" s="59"/>
    </row>
    <row r="78" ht="14.25" spans="1:51">
      <c r="A78" s="89"/>
      <c r="B78" s="241">
        <v>28</v>
      </c>
      <c r="C78" s="150" t="s">
        <v>193</v>
      </c>
      <c r="D78" s="59" t="s">
        <v>194</v>
      </c>
      <c r="E78" s="150" t="s">
        <v>195</v>
      </c>
      <c r="F78" s="100" t="s">
        <v>161</v>
      </c>
      <c r="G78" s="330">
        <v>28069</v>
      </c>
      <c r="H78" s="94">
        <v>1.1007</v>
      </c>
      <c r="I78" s="150"/>
      <c r="J78" s="96" t="s">
        <v>285</v>
      </c>
      <c r="K78" s="96" t="s">
        <v>26</v>
      </c>
      <c r="L78" s="93" t="s">
        <v>26</v>
      </c>
      <c r="M78" s="93" t="s">
        <v>26</v>
      </c>
      <c r="N78" s="93" t="s">
        <v>26</v>
      </c>
      <c r="O78" s="93">
        <v>3000</v>
      </c>
      <c r="P78" s="93">
        <v>0</v>
      </c>
      <c r="Q78" s="93">
        <v>3022</v>
      </c>
      <c r="R78" s="94">
        <v>1.0073</v>
      </c>
      <c r="S78" s="93">
        <v>3500</v>
      </c>
      <c r="T78" s="93">
        <v>200</v>
      </c>
      <c r="U78" s="93">
        <v>3460</v>
      </c>
      <c r="V78" s="94">
        <v>0.9886</v>
      </c>
      <c r="W78" s="93">
        <v>3000</v>
      </c>
      <c r="X78" s="93">
        <v>0</v>
      </c>
      <c r="Y78" s="93">
        <v>3009</v>
      </c>
      <c r="Z78" s="94">
        <v>1.003</v>
      </c>
      <c r="AA78" s="93">
        <v>5500</v>
      </c>
      <c r="AB78" s="93">
        <v>0</v>
      </c>
      <c r="AC78" s="358">
        <v>6157</v>
      </c>
      <c r="AD78" s="94">
        <v>1.1195</v>
      </c>
      <c r="AE78" s="93">
        <v>4500</v>
      </c>
      <c r="AF78" s="93">
        <v>7</v>
      </c>
      <c r="AG78" s="358">
        <v>5017</v>
      </c>
      <c r="AH78" s="94">
        <v>1.1149</v>
      </c>
      <c r="AI78" s="93">
        <v>2000</v>
      </c>
      <c r="AJ78" s="93">
        <v>0</v>
      </c>
      <c r="AK78" s="93">
        <v>2329</v>
      </c>
      <c r="AL78" s="94">
        <v>1.1645</v>
      </c>
      <c r="AM78" s="93">
        <v>4000</v>
      </c>
      <c r="AN78" s="93">
        <v>0</v>
      </c>
      <c r="AO78" s="93">
        <v>5075</v>
      </c>
      <c r="AP78" s="94">
        <v>1.2688</v>
      </c>
      <c r="AQ78" s="93" t="s">
        <v>26</v>
      </c>
      <c r="AR78" s="93" t="s">
        <v>26</v>
      </c>
      <c r="AS78" s="93" t="s">
        <v>26</v>
      </c>
      <c r="AT78" s="93" t="s">
        <v>26</v>
      </c>
      <c r="AU78" s="93" t="s">
        <v>26</v>
      </c>
      <c r="AV78" s="93" t="s">
        <v>26</v>
      </c>
      <c r="AW78" s="93" t="s">
        <v>26</v>
      </c>
      <c r="AX78" s="93" t="s">
        <v>26</v>
      </c>
      <c r="AY78" s="150"/>
    </row>
    <row r="79" ht="14.25" spans="1:51">
      <c r="A79" s="89"/>
      <c r="B79" s="195"/>
      <c r="C79" s="89"/>
      <c r="D79" s="89"/>
      <c r="E79" s="150" t="s">
        <v>196</v>
      </c>
      <c r="F79" s="100" t="s">
        <v>161</v>
      </c>
      <c r="G79" s="330">
        <v>14337</v>
      </c>
      <c r="H79" s="94">
        <v>0.8434</v>
      </c>
      <c r="I79" s="201"/>
      <c r="J79" s="195"/>
      <c r="K79" s="96" t="s">
        <v>26</v>
      </c>
      <c r="L79" s="93" t="s">
        <v>26</v>
      </c>
      <c r="M79" s="93" t="s">
        <v>26</v>
      </c>
      <c r="N79" s="93" t="s">
        <v>26</v>
      </c>
      <c r="O79" s="93">
        <v>3000</v>
      </c>
      <c r="P79" s="93">
        <v>0</v>
      </c>
      <c r="Q79" s="93">
        <v>3013</v>
      </c>
      <c r="R79" s="94">
        <v>1.0043</v>
      </c>
      <c r="S79" s="93">
        <v>1800</v>
      </c>
      <c r="T79" s="93">
        <v>163</v>
      </c>
      <c r="U79" s="93">
        <v>1681</v>
      </c>
      <c r="V79" s="94">
        <v>0.9339</v>
      </c>
      <c r="W79" s="93">
        <v>1500</v>
      </c>
      <c r="X79" s="93">
        <v>0</v>
      </c>
      <c r="Y79" s="93">
        <v>1491</v>
      </c>
      <c r="Z79" s="94">
        <v>0.994</v>
      </c>
      <c r="AA79" s="93">
        <v>4000</v>
      </c>
      <c r="AB79" s="93">
        <v>0</v>
      </c>
      <c r="AC79" s="358">
        <v>3360</v>
      </c>
      <c r="AD79" s="94">
        <v>0.84</v>
      </c>
      <c r="AE79" s="93">
        <v>3000</v>
      </c>
      <c r="AF79" s="93">
        <v>111</v>
      </c>
      <c r="AG79" s="358">
        <v>2486</v>
      </c>
      <c r="AH79" s="94">
        <v>0.8287</v>
      </c>
      <c r="AI79" s="93">
        <v>1200</v>
      </c>
      <c r="AJ79" s="93">
        <v>0</v>
      </c>
      <c r="AK79" s="93">
        <v>871</v>
      </c>
      <c r="AL79" s="94">
        <v>0.7258</v>
      </c>
      <c r="AM79" s="93">
        <v>2500</v>
      </c>
      <c r="AN79" s="93">
        <v>0</v>
      </c>
      <c r="AO79" s="93">
        <v>1435</v>
      </c>
      <c r="AP79" s="94">
        <v>0.574</v>
      </c>
      <c r="AQ79" s="93" t="s">
        <v>26</v>
      </c>
      <c r="AR79" s="93" t="s">
        <v>26</v>
      </c>
      <c r="AS79" s="93" t="s">
        <v>26</v>
      </c>
      <c r="AT79" s="93" t="s">
        <v>26</v>
      </c>
      <c r="AU79" s="93" t="s">
        <v>26</v>
      </c>
      <c r="AV79" s="93" t="s">
        <v>26</v>
      </c>
      <c r="AW79" s="93" t="s">
        <v>26</v>
      </c>
      <c r="AX79" s="93" t="s">
        <v>26</v>
      </c>
      <c r="AY79" s="150"/>
    </row>
    <row r="80" ht="14.25" spans="1:51">
      <c r="A80" s="89"/>
      <c r="B80" s="195"/>
      <c r="C80" s="89"/>
      <c r="D80" s="59" t="s">
        <v>197</v>
      </c>
      <c r="E80" s="89"/>
      <c r="F80" s="100" t="s">
        <v>161</v>
      </c>
      <c r="G80" s="330">
        <v>26286</v>
      </c>
      <c r="H80" s="94">
        <v>1.3835</v>
      </c>
      <c r="I80" s="201"/>
      <c r="J80" s="195"/>
      <c r="K80" s="96" t="s">
        <v>26</v>
      </c>
      <c r="L80" s="93" t="s">
        <v>26</v>
      </c>
      <c r="M80" s="93" t="s">
        <v>26</v>
      </c>
      <c r="N80" s="93" t="s">
        <v>26</v>
      </c>
      <c r="O80" s="93">
        <v>2500</v>
      </c>
      <c r="P80" s="93">
        <v>0</v>
      </c>
      <c r="Q80" s="93">
        <v>2545</v>
      </c>
      <c r="R80" s="94">
        <v>1.018</v>
      </c>
      <c r="S80" s="93">
        <v>2500</v>
      </c>
      <c r="T80" s="93">
        <v>0</v>
      </c>
      <c r="U80" s="93">
        <v>2897</v>
      </c>
      <c r="V80" s="94">
        <v>1.1588</v>
      </c>
      <c r="W80" s="93">
        <v>2500</v>
      </c>
      <c r="X80" s="93">
        <v>0</v>
      </c>
      <c r="Y80" s="93">
        <v>2500</v>
      </c>
      <c r="Z80" s="117">
        <v>1</v>
      </c>
      <c r="AA80" s="93">
        <v>3500</v>
      </c>
      <c r="AB80" s="93">
        <v>0</v>
      </c>
      <c r="AC80" s="93">
        <v>4080</v>
      </c>
      <c r="AD80" s="94">
        <v>1.1657</v>
      </c>
      <c r="AE80" s="93">
        <v>2500</v>
      </c>
      <c r="AF80" s="93">
        <v>190</v>
      </c>
      <c r="AG80" s="93">
        <v>7684</v>
      </c>
      <c r="AH80" s="94">
        <v>3.0736</v>
      </c>
      <c r="AI80" s="93">
        <v>2000</v>
      </c>
      <c r="AJ80" s="93">
        <v>0</v>
      </c>
      <c r="AK80" s="93">
        <v>3044</v>
      </c>
      <c r="AL80" s="94">
        <v>1.522</v>
      </c>
      <c r="AM80" s="93">
        <v>3500</v>
      </c>
      <c r="AN80" s="93">
        <v>1</v>
      </c>
      <c r="AO80" s="93">
        <v>3536</v>
      </c>
      <c r="AP80" s="94">
        <v>1.0103</v>
      </c>
      <c r="AQ80" s="93" t="s">
        <v>26</v>
      </c>
      <c r="AR80" s="93" t="s">
        <v>26</v>
      </c>
      <c r="AS80" s="93" t="s">
        <v>26</v>
      </c>
      <c r="AT80" s="93" t="s">
        <v>26</v>
      </c>
      <c r="AU80" s="93" t="s">
        <v>26</v>
      </c>
      <c r="AV80" s="93" t="s">
        <v>26</v>
      </c>
      <c r="AW80" s="93" t="s">
        <v>26</v>
      </c>
      <c r="AX80" s="93" t="s">
        <v>26</v>
      </c>
      <c r="AY80" s="150"/>
    </row>
    <row r="81" ht="28.5" spans="1:51">
      <c r="A81" s="240" t="s">
        <v>198</v>
      </c>
      <c r="B81" s="341">
        <v>29</v>
      </c>
      <c r="C81" s="150" t="s">
        <v>199</v>
      </c>
      <c r="D81" s="150" t="s">
        <v>200</v>
      </c>
      <c r="E81" s="89"/>
      <c r="F81" s="59" t="s">
        <v>201</v>
      </c>
      <c r="G81" s="59">
        <v>1</v>
      </c>
      <c r="H81" s="69">
        <v>1</v>
      </c>
      <c r="I81" s="355"/>
      <c r="J81" s="294"/>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93">
        <v>1</v>
      </c>
      <c r="AX81" s="117">
        <v>1</v>
      </c>
      <c r="AY81" s="150"/>
    </row>
    <row r="82" ht="57" spans="1:51">
      <c r="A82" s="89"/>
      <c r="B82" s="341">
        <v>30</v>
      </c>
      <c r="C82" s="150" t="s">
        <v>202</v>
      </c>
      <c r="D82" s="150" t="s">
        <v>203</v>
      </c>
      <c r="E82" s="89"/>
      <c r="F82" s="59" t="s">
        <v>201</v>
      </c>
      <c r="G82" s="59">
        <v>906</v>
      </c>
      <c r="H82" s="57" t="s">
        <v>42</v>
      </c>
      <c r="I82" s="59" t="s">
        <v>455</v>
      </c>
      <c r="J82" s="101"/>
      <c r="K82" s="356" t="s">
        <v>456</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50" t="s">
        <v>205</v>
      </c>
    </row>
    <row r="83" ht="14.25" spans="1:51">
      <c r="A83" s="240" t="s">
        <v>206</v>
      </c>
      <c r="B83" s="341">
        <v>31</v>
      </c>
      <c r="C83" s="150" t="s">
        <v>207</v>
      </c>
      <c r="D83" s="150" t="s">
        <v>208</v>
      </c>
      <c r="E83" s="89"/>
      <c r="F83" s="59" t="s">
        <v>209</v>
      </c>
      <c r="G83" s="59">
        <v>80.459</v>
      </c>
      <c r="H83" s="68">
        <v>0.9812</v>
      </c>
      <c r="I83" s="100" t="s">
        <v>457</v>
      </c>
      <c r="J83" s="96"/>
      <c r="K83" s="96" t="s">
        <v>26</v>
      </c>
      <c r="L83" s="93" t="s">
        <v>26</v>
      </c>
      <c r="M83" s="93" t="s">
        <v>26</v>
      </c>
      <c r="N83" s="93" t="s">
        <v>26</v>
      </c>
      <c r="O83" s="93">
        <v>3.785</v>
      </c>
      <c r="P83" s="93">
        <v>0.36</v>
      </c>
      <c r="Q83" s="93">
        <v>3.495</v>
      </c>
      <c r="R83" s="295">
        <v>0.923</v>
      </c>
      <c r="S83" s="93">
        <v>14.395</v>
      </c>
      <c r="T83" s="93">
        <v>2.691</v>
      </c>
      <c r="U83" s="93">
        <v>14.395</v>
      </c>
      <c r="V83" s="117">
        <v>1</v>
      </c>
      <c r="W83" s="93">
        <v>2.85</v>
      </c>
      <c r="X83" s="93">
        <v>0.5</v>
      </c>
      <c r="Y83" s="93">
        <v>2</v>
      </c>
      <c r="Z83" s="295">
        <v>0.702</v>
      </c>
      <c r="AA83" s="93">
        <v>35.858</v>
      </c>
      <c r="AB83" s="93">
        <v>8.512</v>
      </c>
      <c r="AC83" s="93">
        <v>35.858</v>
      </c>
      <c r="AD83" s="117">
        <v>1</v>
      </c>
      <c r="AE83" s="93">
        <v>20.311</v>
      </c>
      <c r="AF83" s="93">
        <v>2.2</v>
      </c>
      <c r="AG83" s="93">
        <v>20.311</v>
      </c>
      <c r="AH83" s="117">
        <v>1</v>
      </c>
      <c r="AI83" s="93">
        <v>2.34</v>
      </c>
      <c r="AJ83" s="93">
        <v>0.4</v>
      </c>
      <c r="AK83" s="93">
        <v>1.6</v>
      </c>
      <c r="AL83" s="94">
        <v>0.6838</v>
      </c>
      <c r="AM83" s="93">
        <v>3.017</v>
      </c>
      <c r="AN83" s="93">
        <v>0.2</v>
      </c>
      <c r="AO83" s="93">
        <v>2.8</v>
      </c>
      <c r="AP83" s="94">
        <v>0.9281</v>
      </c>
      <c r="AQ83" s="93" t="s">
        <v>26</v>
      </c>
      <c r="AR83" s="93" t="s">
        <v>26</v>
      </c>
      <c r="AS83" s="93" t="s">
        <v>26</v>
      </c>
      <c r="AT83" s="93" t="s">
        <v>26</v>
      </c>
      <c r="AU83" s="93" t="s">
        <v>26</v>
      </c>
      <c r="AV83" s="93" t="s">
        <v>26</v>
      </c>
      <c r="AW83" s="93" t="s">
        <v>26</v>
      </c>
      <c r="AX83" s="93" t="s">
        <v>26</v>
      </c>
      <c r="AY83" s="150"/>
    </row>
    <row r="84" ht="14.25" spans="1:51">
      <c r="A84" s="89"/>
      <c r="B84" s="195"/>
      <c r="C84" s="89"/>
      <c r="D84" s="150" t="s">
        <v>210</v>
      </c>
      <c r="E84" s="89"/>
      <c r="F84" s="59" t="s">
        <v>209</v>
      </c>
      <c r="G84" s="59">
        <v>454.854</v>
      </c>
      <c r="H84" s="68">
        <v>1.2813</v>
      </c>
      <c r="I84" s="343"/>
      <c r="J84" s="195"/>
      <c r="K84" s="96" t="s">
        <v>26</v>
      </c>
      <c r="L84" s="93" t="s">
        <v>26</v>
      </c>
      <c r="M84" s="93" t="s">
        <v>26</v>
      </c>
      <c r="N84" s="93" t="s">
        <v>26</v>
      </c>
      <c r="O84" s="93" t="s">
        <v>26</v>
      </c>
      <c r="P84" s="93"/>
      <c r="Q84" s="93"/>
      <c r="R84" s="93"/>
      <c r="S84" s="93">
        <v>110.504</v>
      </c>
      <c r="T84" s="93">
        <v>27.129</v>
      </c>
      <c r="U84" s="93">
        <v>110.504</v>
      </c>
      <c r="V84" s="117">
        <v>1</v>
      </c>
      <c r="W84" s="93" t="s">
        <v>26</v>
      </c>
      <c r="X84" s="93"/>
      <c r="Y84" s="93"/>
      <c r="Z84" s="93"/>
      <c r="AA84" s="93">
        <v>121.186</v>
      </c>
      <c r="AB84" s="93">
        <v>9.18</v>
      </c>
      <c r="AC84" s="93">
        <v>140.763</v>
      </c>
      <c r="AD84" s="94">
        <v>1.1615</v>
      </c>
      <c r="AE84" s="93">
        <v>29.843</v>
      </c>
      <c r="AF84" s="93">
        <v>0</v>
      </c>
      <c r="AG84" s="93">
        <v>39.152</v>
      </c>
      <c r="AH84" s="94">
        <v>1.3119</v>
      </c>
      <c r="AI84" s="93">
        <v>59.76</v>
      </c>
      <c r="AJ84" s="93">
        <v>0</v>
      </c>
      <c r="AK84" s="93">
        <v>85.381</v>
      </c>
      <c r="AL84" s="295">
        <v>1.429</v>
      </c>
      <c r="AM84" s="93">
        <v>34.467</v>
      </c>
      <c r="AN84" s="93">
        <v>4.284</v>
      </c>
      <c r="AO84" s="93">
        <v>79.054</v>
      </c>
      <c r="AP84" s="295">
        <v>2.294</v>
      </c>
      <c r="AQ84" s="93" t="s">
        <v>26</v>
      </c>
      <c r="AR84" s="93" t="s">
        <v>26</v>
      </c>
      <c r="AS84" s="93" t="s">
        <v>26</v>
      </c>
      <c r="AT84" s="93" t="s">
        <v>26</v>
      </c>
      <c r="AU84" s="93" t="s">
        <v>26</v>
      </c>
      <c r="AV84" s="93" t="s">
        <v>26</v>
      </c>
      <c r="AW84" s="93" t="s">
        <v>26</v>
      </c>
      <c r="AX84" s="93" t="s">
        <v>26</v>
      </c>
      <c r="AY84" s="150"/>
    </row>
    <row r="85" ht="14.25" spans="1:51">
      <c r="A85" s="89"/>
      <c r="B85" s="195"/>
      <c r="C85" s="89"/>
      <c r="D85" s="150" t="s">
        <v>211</v>
      </c>
      <c r="E85" s="89"/>
      <c r="F85" s="59" t="s">
        <v>209</v>
      </c>
      <c r="G85" s="59">
        <v>289.134</v>
      </c>
      <c r="H85" s="68">
        <v>0.9901</v>
      </c>
      <c r="I85" s="343"/>
      <c r="J85" s="195"/>
      <c r="K85" s="96" t="s">
        <v>26</v>
      </c>
      <c r="L85" s="93" t="s">
        <v>26</v>
      </c>
      <c r="M85" s="93" t="s">
        <v>26</v>
      </c>
      <c r="N85" s="93" t="s">
        <v>26</v>
      </c>
      <c r="O85" s="93">
        <v>9.158</v>
      </c>
      <c r="P85" s="93">
        <v>0.515</v>
      </c>
      <c r="Q85" s="93">
        <v>9.158</v>
      </c>
      <c r="R85" s="117">
        <v>1</v>
      </c>
      <c r="S85" s="93">
        <v>53.823</v>
      </c>
      <c r="T85" s="93">
        <v>2.94</v>
      </c>
      <c r="U85" s="93">
        <v>53.823</v>
      </c>
      <c r="V85" s="117">
        <v>1</v>
      </c>
      <c r="W85" s="93">
        <v>18.145</v>
      </c>
      <c r="X85" s="93">
        <v>2.85</v>
      </c>
      <c r="Y85" s="93">
        <v>17.845</v>
      </c>
      <c r="Z85" s="295">
        <v>0.983</v>
      </c>
      <c r="AA85" s="93">
        <v>82.19</v>
      </c>
      <c r="AB85" s="93">
        <v>11.749</v>
      </c>
      <c r="AC85" s="93">
        <v>82.19</v>
      </c>
      <c r="AD85" s="117">
        <v>1</v>
      </c>
      <c r="AE85" s="93">
        <v>57.371</v>
      </c>
      <c r="AF85" s="93">
        <v>6.08</v>
      </c>
      <c r="AG85" s="93">
        <v>57.371</v>
      </c>
      <c r="AH85" s="117">
        <v>1</v>
      </c>
      <c r="AI85" s="93">
        <v>23.811</v>
      </c>
      <c r="AJ85" s="93">
        <v>0.8</v>
      </c>
      <c r="AK85" s="93">
        <v>21.111</v>
      </c>
      <c r="AL85" s="295">
        <v>0.887</v>
      </c>
      <c r="AM85" s="93">
        <v>47.636</v>
      </c>
      <c r="AN85" s="93">
        <v>4.636</v>
      </c>
      <c r="AO85" s="93">
        <v>47.636</v>
      </c>
      <c r="AP85" s="117">
        <v>1</v>
      </c>
      <c r="AQ85" s="93" t="s">
        <v>26</v>
      </c>
      <c r="AR85" s="93" t="s">
        <v>26</v>
      </c>
      <c r="AS85" s="93" t="s">
        <v>26</v>
      </c>
      <c r="AT85" s="93" t="s">
        <v>26</v>
      </c>
      <c r="AU85" s="93" t="s">
        <v>26</v>
      </c>
      <c r="AV85" s="93" t="s">
        <v>26</v>
      </c>
      <c r="AW85" s="93" t="s">
        <v>26</v>
      </c>
      <c r="AX85" s="93" t="s">
        <v>26</v>
      </c>
      <c r="AY85" s="150"/>
    </row>
    <row r="86" ht="14.25" spans="1:51">
      <c r="A86" s="89"/>
      <c r="B86" s="195"/>
      <c r="C86" s="89"/>
      <c r="D86" s="150" t="s">
        <v>212</v>
      </c>
      <c r="E86" s="89"/>
      <c r="F86" s="59" t="s">
        <v>209</v>
      </c>
      <c r="G86" s="59">
        <v>2</v>
      </c>
      <c r="H86" s="70">
        <v>1</v>
      </c>
      <c r="I86" s="269"/>
      <c r="J86" s="195"/>
      <c r="K86" s="96" t="s">
        <v>26</v>
      </c>
      <c r="L86" s="93" t="s">
        <v>26</v>
      </c>
      <c r="M86" s="93" t="s">
        <v>26</v>
      </c>
      <c r="N86" s="93" t="s">
        <v>26</v>
      </c>
      <c r="O86" s="93" t="s">
        <v>26</v>
      </c>
      <c r="P86" s="93" t="s">
        <v>26</v>
      </c>
      <c r="Q86" s="93" t="s">
        <v>26</v>
      </c>
      <c r="R86" s="93" t="s">
        <v>26</v>
      </c>
      <c r="S86" s="93" t="s">
        <v>26</v>
      </c>
      <c r="T86" s="93" t="s">
        <v>26</v>
      </c>
      <c r="U86" s="93" t="s">
        <v>26</v>
      </c>
      <c r="V86" s="93" t="s">
        <v>26</v>
      </c>
      <c r="W86" s="93" t="s">
        <v>26</v>
      </c>
      <c r="X86" s="93" t="s">
        <v>26</v>
      </c>
      <c r="Y86" s="93" t="s">
        <v>26</v>
      </c>
      <c r="Z86" s="93" t="s">
        <v>26</v>
      </c>
      <c r="AA86" s="93" t="s">
        <v>26</v>
      </c>
      <c r="AB86" s="93" t="s">
        <v>26</v>
      </c>
      <c r="AC86" s="93" t="s">
        <v>26</v>
      </c>
      <c r="AD86" s="93" t="s">
        <v>26</v>
      </c>
      <c r="AE86" s="93" t="s">
        <v>26</v>
      </c>
      <c r="AF86" s="93" t="s">
        <v>26</v>
      </c>
      <c r="AG86" s="93" t="s">
        <v>26</v>
      </c>
      <c r="AH86" s="93" t="s">
        <v>26</v>
      </c>
      <c r="AI86" s="93">
        <v>1</v>
      </c>
      <c r="AJ86" s="93">
        <v>0</v>
      </c>
      <c r="AK86" s="93">
        <v>1</v>
      </c>
      <c r="AL86" s="117">
        <v>1</v>
      </c>
      <c r="AM86" s="93">
        <v>1</v>
      </c>
      <c r="AN86" s="93">
        <v>0.03</v>
      </c>
      <c r="AO86" s="93">
        <v>1</v>
      </c>
      <c r="AP86" s="117">
        <v>1</v>
      </c>
      <c r="AQ86" s="93" t="s">
        <v>26</v>
      </c>
      <c r="AR86" s="93" t="s">
        <v>26</v>
      </c>
      <c r="AS86" s="93" t="s">
        <v>26</v>
      </c>
      <c r="AT86" s="93" t="s">
        <v>26</v>
      </c>
      <c r="AU86" s="93" t="s">
        <v>26</v>
      </c>
      <c r="AV86" s="93" t="s">
        <v>26</v>
      </c>
      <c r="AW86" s="93" t="s">
        <v>26</v>
      </c>
      <c r="AX86" s="93" t="s">
        <v>26</v>
      </c>
      <c r="AY86" s="150"/>
    </row>
    <row r="87" ht="28.5" spans="1:51">
      <c r="A87" s="89"/>
      <c r="B87" s="341">
        <v>32</v>
      </c>
      <c r="C87" s="150" t="s">
        <v>213</v>
      </c>
      <c r="D87" s="150" t="s">
        <v>214</v>
      </c>
      <c r="E87" s="89"/>
      <c r="F87" s="59" t="s">
        <v>215</v>
      </c>
      <c r="G87" s="57">
        <v>24457</v>
      </c>
      <c r="H87" s="68">
        <v>0.9982</v>
      </c>
      <c r="I87" s="79"/>
      <c r="J87" s="291"/>
      <c r="K87" s="96">
        <v>5000</v>
      </c>
      <c r="L87" s="93">
        <v>366</v>
      </c>
      <c r="M87" s="93">
        <v>5051</v>
      </c>
      <c r="N87" s="94">
        <v>1.0102</v>
      </c>
      <c r="O87" s="59">
        <v>4500</v>
      </c>
      <c r="P87" s="59">
        <v>533</v>
      </c>
      <c r="Q87" s="59">
        <v>4500</v>
      </c>
      <c r="R87" s="70">
        <v>1</v>
      </c>
      <c r="S87" s="59">
        <v>3500</v>
      </c>
      <c r="T87" s="59">
        <v>215</v>
      </c>
      <c r="U87" s="59">
        <v>3527</v>
      </c>
      <c r="V87" s="68">
        <v>1.0077</v>
      </c>
      <c r="W87" s="59">
        <v>3000</v>
      </c>
      <c r="X87" s="59">
        <v>112</v>
      </c>
      <c r="Y87" s="59">
        <v>2599</v>
      </c>
      <c r="Z87" s="68">
        <v>0.8663</v>
      </c>
      <c r="AA87" s="59">
        <v>2600</v>
      </c>
      <c r="AB87" s="59">
        <v>0</v>
      </c>
      <c r="AC87" s="59">
        <v>2600</v>
      </c>
      <c r="AD87" s="70">
        <v>1</v>
      </c>
      <c r="AE87" s="59">
        <v>1600</v>
      </c>
      <c r="AF87" s="59">
        <v>0</v>
      </c>
      <c r="AG87" s="59">
        <v>1983</v>
      </c>
      <c r="AH87" s="68">
        <v>1.2394</v>
      </c>
      <c r="AI87" s="59">
        <v>700</v>
      </c>
      <c r="AJ87" s="59">
        <v>0</v>
      </c>
      <c r="AK87" s="59">
        <v>780</v>
      </c>
      <c r="AL87" s="68">
        <v>1.1143</v>
      </c>
      <c r="AM87" s="59">
        <v>1600</v>
      </c>
      <c r="AN87" s="59">
        <v>0</v>
      </c>
      <c r="AO87" s="59">
        <v>1611</v>
      </c>
      <c r="AP87" s="68">
        <v>1.0069</v>
      </c>
      <c r="AQ87" s="93" t="s">
        <v>26</v>
      </c>
      <c r="AR87" s="93" t="s">
        <v>26</v>
      </c>
      <c r="AS87" s="93" t="s">
        <v>26</v>
      </c>
      <c r="AT87" s="93" t="s">
        <v>26</v>
      </c>
      <c r="AU87" s="93">
        <v>2000</v>
      </c>
      <c r="AV87" s="93">
        <v>0</v>
      </c>
      <c r="AW87" s="93">
        <v>1806</v>
      </c>
      <c r="AX87" s="295">
        <v>0.903</v>
      </c>
      <c r="AY87" s="150"/>
    </row>
    <row r="88" ht="28.5" spans="1:51">
      <c r="A88" s="89"/>
      <c r="B88" s="195"/>
      <c r="C88" s="89"/>
      <c r="D88" s="150" t="s">
        <v>216</v>
      </c>
      <c r="E88" s="89"/>
      <c r="F88" s="59" t="s">
        <v>215</v>
      </c>
      <c r="G88" s="57">
        <v>4339</v>
      </c>
      <c r="H88" s="68">
        <v>1.4463</v>
      </c>
      <c r="I88" s="357"/>
      <c r="J88" s="292"/>
      <c r="K88" s="96">
        <v>500</v>
      </c>
      <c r="L88" s="93">
        <v>0</v>
      </c>
      <c r="M88" s="93">
        <v>533</v>
      </c>
      <c r="N88" s="94">
        <v>1.066</v>
      </c>
      <c r="O88" s="59">
        <v>200</v>
      </c>
      <c r="P88" s="59">
        <v>0</v>
      </c>
      <c r="Q88" s="59">
        <v>353</v>
      </c>
      <c r="R88" s="266">
        <v>1.765</v>
      </c>
      <c r="S88" s="59">
        <v>300</v>
      </c>
      <c r="T88" s="59">
        <v>0</v>
      </c>
      <c r="U88" s="59">
        <v>307</v>
      </c>
      <c r="V88" s="68">
        <v>1.0233</v>
      </c>
      <c r="W88" s="59">
        <v>900</v>
      </c>
      <c r="X88" s="59">
        <v>0</v>
      </c>
      <c r="Y88" s="59">
        <v>1008</v>
      </c>
      <c r="Z88" s="70">
        <v>1.12</v>
      </c>
      <c r="AA88" s="59">
        <v>300</v>
      </c>
      <c r="AB88" s="59">
        <v>0</v>
      </c>
      <c r="AC88" s="59">
        <v>452</v>
      </c>
      <c r="AD88" s="68">
        <v>1.5067</v>
      </c>
      <c r="AE88" s="59">
        <v>200</v>
      </c>
      <c r="AF88" s="59">
        <v>0</v>
      </c>
      <c r="AG88" s="59">
        <v>238</v>
      </c>
      <c r="AH88" s="70">
        <v>1.19</v>
      </c>
      <c r="AI88" s="59">
        <v>200</v>
      </c>
      <c r="AJ88" s="59">
        <v>0</v>
      </c>
      <c r="AK88" s="59">
        <v>358</v>
      </c>
      <c r="AL88" s="70">
        <v>1.79</v>
      </c>
      <c r="AM88" s="59">
        <v>200</v>
      </c>
      <c r="AN88" s="59">
        <v>0</v>
      </c>
      <c r="AO88" s="59">
        <v>550</v>
      </c>
      <c r="AP88" s="70">
        <v>2.75</v>
      </c>
      <c r="AQ88" s="93" t="s">
        <v>26</v>
      </c>
      <c r="AR88" s="93" t="s">
        <v>26</v>
      </c>
      <c r="AS88" s="93" t="s">
        <v>26</v>
      </c>
      <c r="AT88" s="93" t="s">
        <v>26</v>
      </c>
      <c r="AU88" s="93">
        <v>200</v>
      </c>
      <c r="AV88" s="93">
        <v>0</v>
      </c>
      <c r="AW88" s="93">
        <v>540</v>
      </c>
      <c r="AX88" s="117">
        <v>2.7</v>
      </c>
      <c r="AY88" s="150"/>
    </row>
    <row r="89" ht="71.25" spans="1:51">
      <c r="A89" s="240" t="s">
        <v>217</v>
      </c>
      <c r="B89" s="341">
        <v>33</v>
      </c>
      <c r="C89" s="150" t="s">
        <v>218</v>
      </c>
      <c r="D89" s="150" t="s">
        <v>458</v>
      </c>
      <c r="E89" s="89"/>
      <c r="F89" s="59" t="s">
        <v>220</v>
      </c>
      <c r="G89" s="59" t="s">
        <v>459</v>
      </c>
      <c r="H89" s="57" t="s">
        <v>42</v>
      </c>
      <c r="I89" s="150"/>
      <c r="J89" s="175"/>
      <c r="K89" s="175" t="s">
        <v>460</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50" t="s">
        <v>362</v>
      </c>
    </row>
    <row r="90" ht="28.5" spans="1:51">
      <c r="A90" s="89"/>
      <c r="B90" s="341">
        <v>34</v>
      </c>
      <c r="C90" s="150" t="s">
        <v>223</v>
      </c>
      <c r="D90" s="150" t="s">
        <v>224</v>
      </c>
      <c r="E90" s="89"/>
      <c r="F90" s="59" t="s">
        <v>225</v>
      </c>
      <c r="G90" s="59">
        <v>25</v>
      </c>
      <c r="H90" s="69">
        <v>1</v>
      </c>
      <c r="I90" s="150"/>
      <c r="J90" s="175"/>
      <c r="K90" s="59">
        <v>4</v>
      </c>
      <c r="L90" s="93">
        <v>0</v>
      </c>
      <c r="M90" s="93">
        <v>4</v>
      </c>
      <c r="N90" s="117">
        <v>1</v>
      </c>
      <c r="O90" s="59">
        <v>3</v>
      </c>
      <c r="P90" s="93">
        <v>0</v>
      </c>
      <c r="Q90" s="93">
        <v>3</v>
      </c>
      <c r="R90" s="117">
        <v>1</v>
      </c>
      <c r="S90" s="59">
        <v>3</v>
      </c>
      <c r="T90" s="93">
        <v>0</v>
      </c>
      <c r="U90" s="93">
        <v>3</v>
      </c>
      <c r="V90" s="117">
        <v>1</v>
      </c>
      <c r="W90" s="59">
        <v>2</v>
      </c>
      <c r="X90" s="93">
        <v>0</v>
      </c>
      <c r="Y90" s="93">
        <v>2</v>
      </c>
      <c r="Z90" s="117">
        <v>1</v>
      </c>
      <c r="AA90" s="59">
        <v>3</v>
      </c>
      <c r="AB90" s="93">
        <v>0</v>
      </c>
      <c r="AC90" s="93">
        <v>3</v>
      </c>
      <c r="AD90" s="117">
        <v>1</v>
      </c>
      <c r="AE90" s="59">
        <v>3</v>
      </c>
      <c r="AF90" s="93">
        <v>0</v>
      </c>
      <c r="AG90" s="93">
        <v>3</v>
      </c>
      <c r="AH90" s="117">
        <v>1</v>
      </c>
      <c r="AI90" s="59">
        <v>4</v>
      </c>
      <c r="AJ90" s="93">
        <v>0</v>
      </c>
      <c r="AK90" s="93">
        <v>4</v>
      </c>
      <c r="AL90" s="117">
        <v>1</v>
      </c>
      <c r="AM90" s="59">
        <v>3</v>
      </c>
      <c r="AN90" s="93">
        <v>0</v>
      </c>
      <c r="AO90" s="93">
        <v>3</v>
      </c>
      <c r="AP90" s="117">
        <v>1</v>
      </c>
      <c r="AQ90" s="93" t="s">
        <v>26</v>
      </c>
      <c r="AR90" s="93" t="s">
        <v>26</v>
      </c>
      <c r="AS90" s="93" t="s">
        <v>26</v>
      </c>
      <c r="AT90" s="93" t="s">
        <v>26</v>
      </c>
      <c r="AU90" s="93" t="s">
        <v>26</v>
      </c>
      <c r="AV90" s="93" t="s">
        <v>26</v>
      </c>
      <c r="AW90" s="93" t="s">
        <v>26</v>
      </c>
      <c r="AX90" s="93" t="s">
        <v>26</v>
      </c>
      <c r="AY90" s="150"/>
    </row>
    <row r="91" ht="14.25" spans="1:51">
      <c r="A91" s="89"/>
      <c r="B91" s="341">
        <v>35</v>
      </c>
      <c r="C91" s="150" t="s">
        <v>226</v>
      </c>
      <c r="D91" s="150" t="s">
        <v>227</v>
      </c>
      <c r="E91" s="89"/>
      <c r="F91" s="59" t="s">
        <v>220</v>
      </c>
      <c r="G91" s="59">
        <v>730</v>
      </c>
      <c r="H91" s="64">
        <v>1.0489</v>
      </c>
      <c r="I91" s="93"/>
      <c r="J91" s="96"/>
      <c r="K91" s="93" t="s">
        <v>26</v>
      </c>
      <c r="L91" s="93" t="s">
        <v>26</v>
      </c>
      <c r="M91" s="93" t="s">
        <v>26</v>
      </c>
      <c r="N91" s="93" t="s">
        <v>26</v>
      </c>
      <c r="O91" s="93">
        <v>41</v>
      </c>
      <c r="P91" s="93">
        <v>0</v>
      </c>
      <c r="Q91" s="93">
        <v>41</v>
      </c>
      <c r="R91" s="117">
        <v>1</v>
      </c>
      <c r="S91" s="93">
        <v>79</v>
      </c>
      <c r="T91" s="93">
        <v>0</v>
      </c>
      <c r="U91" s="93">
        <v>69</v>
      </c>
      <c r="V91" s="94">
        <v>0.8734</v>
      </c>
      <c r="W91" s="93">
        <v>48</v>
      </c>
      <c r="X91" s="93">
        <v>3</v>
      </c>
      <c r="Y91" s="93">
        <v>49</v>
      </c>
      <c r="Z91" s="94">
        <v>1.0208</v>
      </c>
      <c r="AA91" s="93">
        <v>182</v>
      </c>
      <c r="AB91" s="93">
        <v>9</v>
      </c>
      <c r="AC91" s="93">
        <v>204</v>
      </c>
      <c r="AD91" s="94">
        <v>1.1209</v>
      </c>
      <c r="AE91" s="93">
        <v>153</v>
      </c>
      <c r="AF91" s="93">
        <v>34</v>
      </c>
      <c r="AG91" s="93">
        <v>153</v>
      </c>
      <c r="AH91" s="117">
        <v>1</v>
      </c>
      <c r="AI91" s="93">
        <v>66</v>
      </c>
      <c r="AJ91" s="93">
        <v>0</v>
      </c>
      <c r="AK91" s="93">
        <v>83</v>
      </c>
      <c r="AL91" s="94">
        <v>1.2576</v>
      </c>
      <c r="AM91" s="93">
        <v>111</v>
      </c>
      <c r="AN91" s="93">
        <v>31</v>
      </c>
      <c r="AO91" s="93">
        <v>120</v>
      </c>
      <c r="AP91" s="94">
        <v>1.0811</v>
      </c>
      <c r="AQ91" s="93" t="s">
        <v>26</v>
      </c>
      <c r="AR91" s="93" t="s">
        <v>26</v>
      </c>
      <c r="AS91" s="93" t="s">
        <v>26</v>
      </c>
      <c r="AT91" s="93" t="s">
        <v>26</v>
      </c>
      <c r="AU91" s="93">
        <v>16</v>
      </c>
      <c r="AV91" s="93">
        <v>1</v>
      </c>
      <c r="AW91" s="93">
        <v>11</v>
      </c>
      <c r="AX91" s="94">
        <v>0.6875</v>
      </c>
      <c r="AY91" s="150"/>
    </row>
    <row r="92" ht="14.25" spans="1:51">
      <c r="A92" s="240" t="s">
        <v>228</v>
      </c>
      <c r="B92" s="341">
        <v>36</v>
      </c>
      <c r="C92" s="150" t="s">
        <v>229</v>
      </c>
      <c r="D92" s="150" t="s">
        <v>230</v>
      </c>
      <c r="E92" s="89"/>
      <c r="F92" s="59" t="s">
        <v>231</v>
      </c>
      <c r="G92" s="59">
        <v>1233</v>
      </c>
      <c r="H92" s="64">
        <v>0.8574</v>
      </c>
      <c r="I92" s="79"/>
      <c r="J92" s="96"/>
      <c r="K92" s="93" t="s">
        <v>26</v>
      </c>
      <c r="L92" s="93" t="s">
        <v>26</v>
      </c>
      <c r="M92" s="93" t="s">
        <v>26</v>
      </c>
      <c r="N92" s="93" t="s">
        <v>26</v>
      </c>
      <c r="O92" s="93">
        <v>188</v>
      </c>
      <c r="P92" s="93">
        <v>0</v>
      </c>
      <c r="Q92" s="93">
        <v>204</v>
      </c>
      <c r="R92" s="94">
        <v>1.0851</v>
      </c>
      <c r="S92" s="93">
        <v>229</v>
      </c>
      <c r="T92" s="93">
        <v>5</v>
      </c>
      <c r="U92" s="93">
        <v>155</v>
      </c>
      <c r="V92" s="94">
        <v>0.6768</v>
      </c>
      <c r="W92" s="93">
        <v>190</v>
      </c>
      <c r="X92" s="93">
        <v>2</v>
      </c>
      <c r="Y92" s="93">
        <v>143</v>
      </c>
      <c r="Z92" s="94">
        <v>0.7526</v>
      </c>
      <c r="AA92" s="93">
        <v>201</v>
      </c>
      <c r="AB92" s="93">
        <v>22</v>
      </c>
      <c r="AC92" s="93">
        <v>214</v>
      </c>
      <c r="AD92" s="94">
        <v>1.0647</v>
      </c>
      <c r="AE92" s="93">
        <v>157</v>
      </c>
      <c r="AF92" s="93">
        <v>20</v>
      </c>
      <c r="AG92" s="93">
        <v>146</v>
      </c>
      <c r="AH92" s="117">
        <v>0.93</v>
      </c>
      <c r="AI92" s="93">
        <v>152</v>
      </c>
      <c r="AJ92" s="93">
        <v>63</v>
      </c>
      <c r="AK92" s="93">
        <v>142</v>
      </c>
      <c r="AL92" s="94">
        <v>0.9342</v>
      </c>
      <c r="AM92" s="93">
        <v>229</v>
      </c>
      <c r="AN92" s="93">
        <v>68</v>
      </c>
      <c r="AO92" s="93">
        <v>191</v>
      </c>
      <c r="AP92" s="94">
        <v>0.8341</v>
      </c>
      <c r="AQ92" s="93">
        <v>50</v>
      </c>
      <c r="AR92" s="93">
        <v>0</v>
      </c>
      <c r="AS92" s="93">
        <v>13</v>
      </c>
      <c r="AT92" s="94">
        <v>0.26</v>
      </c>
      <c r="AU92" s="93">
        <v>42</v>
      </c>
      <c r="AV92" s="93">
        <v>0</v>
      </c>
      <c r="AW92" s="93">
        <v>25</v>
      </c>
      <c r="AX92" s="94">
        <v>0.5952</v>
      </c>
      <c r="AY92" s="150"/>
    </row>
    <row r="93" ht="14.25" hidden="true" spans="1:51">
      <c r="A93" s="89"/>
      <c r="B93" s="195"/>
      <c r="C93" s="89"/>
      <c r="D93" s="150" t="s">
        <v>461</v>
      </c>
      <c r="E93" s="89"/>
      <c r="F93" s="59" t="s">
        <v>231</v>
      </c>
      <c r="G93" s="59"/>
      <c r="H93" s="57"/>
      <c r="I93" s="269"/>
      <c r="J93" s="195"/>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150"/>
    </row>
    <row r="94" ht="50.25" customHeight="true" spans="1:51">
      <c r="A94" s="89"/>
      <c r="B94" s="241">
        <v>37</v>
      </c>
      <c r="C94" s="150" t="s">
        <v>232</v>
      </c>
      <c r="D94" s="150" t="s">
        <v>233</v>
      </c>
      <c r="E94" s="89"/>
      <c r="F94" s="59" t="s">
        <v>231</v>
      </c>
      <c r="G94" s="59" t="s">
        <v>42</v>
      </c>
      <c r="H94" s="57" t="s">
        <v>42</v>
      </c>
      <c r="I94" s="150"/>
      <c r="J94" s="175"/>
      <c r="K94" s="270" t="s">
        <v>462</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150"/>
    </row>
    <row r="95" ht="28.5" spans="1:51">
      <c r="A95" s="89"/>
      <c r="B95" s="341">
        <v>38</v>
      </c>
      <c r="C95" s="150" t="s">
        <v>236</v>
      </c>
      <c r="D95" s="150" t="s">
        <v>237</v>
      </c>
      <c r="E95" s="89"/>
      <c r="F95" s="59" t="s">
        <v>215</v>
      </c>
      <c r="G95" s="59">
        <v>75</v>
      </c>
      <c r="H95" s="68">
        <f>G95/57</f>
        <v>1.31578947368421</v>
      </c>
      <c r="I95" s="150"/>
      <c r="J95" s="96"/>
      <c r="K95" s="93" t="s">
        <v>26</v>
      </c>
      <c r="L95" s="93" t="s">
        <v>26</v>
      </c>
      <c r="M95" s="93" t="s">
        <v>26</v>
      </c>
      <c r="N95" s="93" t="s">
        <v>26</v>
      </c>
      <c r="O95" s="93">
        <v>32</v>
      </c>
      <c r="P95" s="93">
        <v>18</v>
      </c>
      <c r="Q95" s="93">
        <v>50</v>
      </c>
      <c r="R95" s="94">
        <f>Q95/O95</f>
        <v>1.5625</v>
      </c>
      <c r="S95" s="93">
        <v>13</v>
      </c>
      <c r="T95" s="93">
        <v>0</v>
      </c>
      <c r="U95" s="93">
        <v>13</v>
      </c>
      <c r="V95" s="117">
        <v>1</v>
      </c>
      <c r="W95" s="93" t="s">
        <v>26</v>
      </c>
      <c r="X95" s="93" t="s">
        <v>26</v>
      </c>
      <c r="Y95" s="93" t="s">
        <v>26</v>
      </c>
      <c r="Z95" s="93" t="s">
        <v>26</v>
      </c>
      <c r="AA95" s="93" t="s">
        <v>26</v>
      </c>
      <c r="AB95" s="93" t="s">
        <v>26</v>
      </c>
      <c r="AC95" s="93" t="s">
        <v>26</v>
      </c>
      <c r="AD95" s="93" t="s">
        <v>26</v>
      </c>
      <c r="AE95" s="93">
        <v>12</v>
      </c>
      <c r="AF95" s="93">
        <v>0</v>
      </c>
      <c r="AG95" s="93">
        <v>12</v>
      </c>
      <c r="AH95" s="117">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150" t="s">
        <v>366</v>
      </c>
    </row>
    <row r="96" ht="28.5" spans="1:51">
      <c r="A96" s="89"/>
      <c r="B96" s="195"/>
      <c r="C96" s="89"/>
      <c r="D96" s="150" t="s">
        <v>238</v>
      </c>
      <c r="E96" s="89"/>
      <c r="F96" s="59" t="s">
        <v>215</v>
      </c>
      <c r="G96" s="57">
        <v>21</v>
      </c>
      <c r="H96" s="69">
        <v>0.75</v>
      </c>
      <c r="I96" s="150"/>
      <c r="J96" s="195"/>
      <c r="K96" s="93" t="s">
        <v>26</v>
      </c>
      <c r="L96" s="93" t="s">
        <v>26</v>
      </c>
      <c r="M96" s="93" t="s">
        <v>26</v>
      </c>
      <c r="N96" s="93" t="s">
        <v>26</v>
      </c>
      <c r="O96" s="93">
        <v>4</v>
      </c>
      <c r="P96" s="93">
        <v>1</v>
      </c>
      <c r="Q96" s="93">
        <v>3</v>
      </c>
      <c r="R96" s="117">
        <v>0.75</v>
      </c>
      <c r="S96" s="93">
        <v>14</v>
      </c>
      <c r="T96" s="93">
        <v>3</v>
      </c>
      <c r="U96" s="93">
        <v>12</v>
      </c>
      <c r="V96" s="94">
        <v>0.8571</v>
      </c>
      <c r="W96" s="93">
        <v>3</v>
      </c>
      <c r="X96" s="93">
        <v>1</v>
      </c>
      <c r="Y96" s="93">
        <v>2</v>
      </c>
      <c r="Z96" s="94">
        <v>0.6667</v>
      </c>
      <c r="AA96" s="93">
        <v>1</v>
      </c>
      <c r="AB96" s="93">
        <v>0</v>
      </c>
      <c r="AC96" s="93">
        <v>0</v>
      </c>
      <c r="AD96" s="117">
        <v>0</v>
      </c>
      <c r="AE96" s="93">
        <v>2</v>
      </c>
      <c r="AF96" s="93">
        <v>0</v>
      </c>
      <c r="AG96" s="93">
        <v>1</v>
      </c>
      <c r="AH96" s="117">
        <v>0.5</v>
      </c>
      <c r="AI96" s="93">
        <v>1</v>
      </c>
      <c r="AJ96" s="93">
        <v>0</v>
      </c>
      <c r="AK96" s="93">
        <v>0</v>
      </c>
      <c r="AL96" s="117">
        <v>0</v>
      </c>
      <c r="AM96" s="93">
        <v>3</v>
      </c>
      <c r="AN96" s="93">
        <v>2</v>
      </c>
      <c r="AO96" s="93">
        <v>3</v>
      </c>
      <c r="AP96" s="117">
        <v>1</v>
      </c>
      <c r="AQ96" s="93" t="s">
        <v>26</v>
      </c>
      <c r="AR96" s="93" t="s">
        <v>26</v>
      </c>
      <c r="AS96" s="93" t="s">
        <v>26</v>
      </c>
      <c r="AT96" s="93" t="s">
        <v>26</v>
      </c>
      <c r="AU96" s="93" t="s">
        <v>26</v>
      </c>
      <c r="AV96" s="93" t="s">
        <v>26</v>
      </c>
      <c r="AW96" s="93" t="s">
        <v>26</v>
      </c>
      <c r="AX96" s="93" t="s">
        <v>26</v>
      </c>
      <c r="AY96" s="150"/>
    </row>
    <row r="97" ht="28.5" spans="1:51">
      <c r="A97" s="89"/>
      <c r="B97" s="341">
        <v>39</v>
      </c>
      <c r="C97" s="150" t="s">
        <v>239</v>
      </c>
      <c r="D97" s="150" t="s">
        <v>240</v>
      </c>
      <c r="E97" s="89"/>
      <c r="F97" s="59" t="s">
        <v>215</v>
      </c>
      <c r="G97" s="59">
        <v>399</v>
      </c>
      <c r="H97" s="70">
        <v>1</v>
      </c>
      <c r="I97" s="164"/>
      <c r="J97" s="96"/>
      <c r="K97" s="93" t="s">
        <v>26</v>
      </c>
      <c r="L97" s="93" t="s">
        <v>26</v>
      </c>
      <c r="M97" s="93" t="s">
        <v>26</v>
      </c>
      <c r="N97" s="93" t="s">
        <v>26</v>
      </c>
      <c r="O97" s="93">
        <v>11</v>
      </c>
      <c r="P97" s="93">
        <v>0</v>
      </c>
      <c r="Q97" s="93">
        <v>11</v>
      </c>
      <c r="R97" s="117">
        <v>1</v>
      </c>
      <c r="S97" s="93">
        <v>168</v>
      </c>
      <c r="T97" s="93">
        <v>0</v>
      </c>
      <c r="U97" s="93">
        <v>168</v>
      </c>
      <c r="V97" s="117">
        <v>1</v>
      </c>
      <c r="W97" s="93" t="s">
        <v>26</v>
      </c>
      <c r="X97" s="93" t="s">
        <v>26</v>
      </c>
      <c r="Y97" s="93" t="s">
        <v>26</v>
      </c>
      <c r="Z97" s="93" t="s">
        <v>26</v>
      </c>
      <c r="AA97" s="93">
        <v>220</v>
      </c>
      <c r="AB97" s="93">
        <v>0</v>
      </c>
      <c r="AC97" s="93">
        <v>220</v>
      </c>
      <c r="AD97" s="117">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50" t="s">
        <v>368</v>
      </c>
    </row>
    <row r="98" ht="28.5" spans="1:51">
      <c r="A98" s="89"/>
      <c r="B98" s="353">
        <v>40</v>
      </c>
      <c r="C98" s="176" t="s">
        <v>241</v>
      </c>
      <c r="D98" s="150" t="s">
        <v>242</v>
      </c>
      <c r="E98" s="89"/>
      <c r="F98" s="59" t="s">
        <v>215</v>
      </c>
      <c r="G98" s="59">
        <v>3</v>
      </c>
      <c r="H98" s="70">
        <v>1</v>
      </c>
      <c r="I98" s="59"/>
      <c r="J98" s="96"/>
      <c r="K98" s="93" t="s">
        <v>26</v>
      </c>
      <c r="L98" s="93" t="s">
        <v>26</v>
      </c>
      <c r="M98" s="93" t="s">
        <v>26</v>
      </c>
      <c r="N98" s="93" t="s">
        <v>26</v>
      </c>
      <c r="O98" s="59">
        <v>1</v>
      </c>
      <c r="P98" s="93">
        <v>0</v>
      </c>
      <c r="Q98" s="93">
        <v>1</v>
      </c>
      <c r="R98" s="117">
        <v>1</v>
      </c>
      <c r="S98" s="59">
        <v>1</v>
      </c>
      <c r="T98" s="93">
        <v>0</v>
      </c>
      <c r="U98" s="93">
        <v>1</v>
      </c>
      <c r="V98" s="117">
        <v>1</v>
      </c>
      <c r="W98" s="59">
        <v>1</v>
      </c>
      <c r="X98" s="93">
        <v>0</v>
      </c>
      <c r="Y98" s="93">
        <v>1</v>
      </c>
      <c r="Z98" s="117">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50" t="s">
        <v>368</v>
      </c>
    </row>
    <row r="99" ht="28.5" spans="1:51">
      <c r="A99" s="89"/>
      <c r="B99" s="341">
        <v>41</v>
      </c>
      <c r="C99" s="150" t="s">
        <v>243</v>
      </c>
      <c r="D99" s="150" t="s">
        <v>244</v>
      </c>
      <c r="E99" s="89"/>
      <c r="F99" s="59" t="s">
        <v>245</v>
      </c>
      <c r="G99" s="59">
        <v>121</v>
      </c>
      <c r="H99" s="69">
        <v>1</v>
      </c>
      <c r="I99" s="93"/>
      <c r="J99" s="294"/>
      <c r="K99" s="93" t="s">
        <v>26</v>
      </c>
      <c r="L99" s="93" t="s">
        <v>26</v>
      </c>
      <c r="M99" s="93" t="s">
        <v>26</v>
      </c>
      <c r="N99" s="93" t="s">
        <v>26</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93">
        <v>0</v>
      </c>
      <c r="AG99" s="93">
        <v>72</v>
      </c>
      <c r="AH99" s="117">
        <v>1</v>
      </c>
      <c r="AI99" s="93" t="s">
        <v>26</v>
      </c>
      <c r="AJ99" s="93" t="s">
        <v>26</v>
      </c>
      <c r="AK99" s="93" t="s">
        <v>26</v>
      </c>
      <c r="AL99" s="93" t="s">
        <v>26</v>
      </c>
      <c r="AM99" s="93">
        <v>49</v>
      </c>
      <c r="AN99" s="93">
        <v>0</v>
      </c>
      <c r="AO99" s="93">
        <v>49</v>
      </c>
      <c r="AP99" s="117">
        <v>1</v>
      </c>
      <c r="AQ99" s="93" t="s">
        <v>26</v>
      </c>
      <c r="AR99" s="93" t="s">
        <v>26</v>
      </c>
      <c r="AS99" s="93" t="s">
        <v>26</v>
      </c>
      <c r="AT99" s="93" t="s">
        <v>26</v>
      </c>
      <c r="AU99" s="93" t="s">
        <v>26</v>
      </c>
      <c r="AV99" s="93" t="s">
        <v>26</v>
      </c>
      <c r="AW99" s="93" t="s">
        <v>26</v>
      </c>
      <c r="AX99" s="93" t="s">
        <v>26</v>
      </c>
      <c r="AY99" s="150"/>
    </row>
    <row r="100" ht="14.25" spans="1:51">
      <c r="A100" s="89"/>
      <c r="B100" s="341">
        <v>42</v>
      </c>
      <c r="C100" s="150" t="s">
        <v>246</v>
      </c>
      <c r="D100" s="150" t="s">
        <v>247</v>
      </c>
      <c r="E100" s="89"/>
      <c r="F100" s="59" t="s">
        <v>248</v>
      </c>
      <c r="G100" s="59">
        <v>250</v>
      </c>
      <c r="H100" s="64">
        <v>0.8651</v>
      </c>
      <c r="I100" s="100" t="s">
        <v>463</v>
      </c>
      <c r="J100" s="96"/>
      <c r="K100" s="96" t="s">
        <v>26</v>
      </c>
      <c r="L100" s="93" t="s">
        <v>26</v>
      </c>
      <c r="M100" s="93" t="s">
        <v>26</v>
      </c>
      <c r="N100" s="93" t="s">
        <v>26</v>
      </c>
      <c r="O100" s="93" t="s">
        <v>26</v>
      </c>
      <c r="P100" s="93" t="s">
        <v>26</v>
      </c>
      <c r="Q100" s="93" t="s">
        <v>26</v>
      </c>
      <c r="R100" s="93" t="s">
        <v>26</v>
      </c>
      <c r="S100" s="93">
        <v>72</v>
      </c>
      <c r="T100" s="93">
        <v>1</v>
      </c>
      <c r="U100" s="93">
        <v>48</v>
      </c>
      <c r="V100" s="94">
        <v>0.6667</v>
      </c>
      <c r="W100" s="93">
        <v>4</v>
      </c>
      <c r="X100" s="93">
        <v>0</v>
      </c>
      <c r="Y100" s="93">
        <v>4</v>
      </c>
      <c r="Z100" s="117">
        <v>1</v>
      </c>
      <c r="AA100" s="93">
        <v>135</v>
      </c>
      <c r="AB100" s="93">
        <v>6</v>
      </c>
      <c r="AC100" s="93">
        <v>120</v>
      </c>
      <c r="AD100" s="94">
        <v>0.8889</v>
      </c>
      <c r="AE100" s="93" t="s">
        <v>26</v>
      </c>
      <c r="AF100" s="93" t="s">
        <v>26</v>
      </c>
      <c r="AG100" s="93" t="s">
        <v>26</v>
      </c>
      <c r="AH100" s="93" t="s">
        <v>26</v>
      </c>
      <c r="AI100" s="93" t="s">
        <v>26</v>
      </c>
      <c r="AJ100" s="93" t="s">
        <v>26</v>
      </c>
      <c r="AK100" s="93" t="s">
        <v>26</v>
      </c>
      <c r="AL100" s="93" t="s">
        <v>26</v>
      </c>
      <c r="AM100" s="93">
        <v>78</v>
      </c>
      <c r="AN100" s="93">
        <v>0</v>
      </c>
      <c r="AO100" s="93">
        <v>78</v>
      </c>
      <c r="AP100" s="117">
        <v>1</v>
      </c>
      <c r="AQ100" s="93" t="s">
        <v>26</v>
      </c>
      <c r="AR100" s="93" t="s">
        <v>26</v>
      </c>
      <c r="AS100" s="93" t="s">
        <v>26</v>
      </c>
      <c r="AT100" s="93" t="s">
        <v>26</v>
      </c>
      <c r="AU100" s="93" t="s">
        <v>26</v>
      </c>
      <c r="AV100" s="93" t="s">
        <v>26</v>
      </c>
      <c r="AW100" s="93" t="s">
        <v>26</v>
      </c>
      <c r="AX100" s="93" t="s">
        <v>26</v>
      </c>
      <c r="AY100" s="150"/>
    </row>
    <row r="101" ht="14.25" spans="1:51">
      <c r="A101" s="89"/>
      <c r="B101" s="195"/>
      <c r="C101" s="89"/>
      <c r="D101" s="150" t="s">
        <v>249</v>
      </c>
      <c r="E101" s="89"/>
      <c r="F101" s="59" t="s">
        <v>248</v>
      </c>
      <c r="G101" s="59">
        <v>22058</v>
      </c>
      <c r="H101" s="64">
        <v>0.8684</v>
      </c>
      <c r="I101" s="269"/>
      <c r="J101" s="195"/>
      <c r="K101" s="96" t="s">
        <v>26</v>
      </c>
      <c r="L101" s="93" t="s">
        <v>26</v>
      </c>
      <c r="M101" s="93" t="s">
        <v>26</v>
      </c>
      <c r="N101" s="93" t="s">
        <v>26</v>
      </c>
      <c r="O101" s="93" t="s">
        <v>26</v>
      </c>
      <c r="P101" s="93" t="s">
        <v>26</v>
      </c>
      <c r="Q101" s="93" t="s">
        <v>26</v>
      </c>
      <c r="R101" s="93" t="s">
        <v>26</v>
      </c>
      <c r="S101" s="93">
        <v>6800</v>
      </c>
      <c r="T101" s="93">
        <v>70</v>
      </c>
      <c r="U101" s="93">
        <v>4374</v>
      </c>
      <c r="V101" s="94">
        <v>0.6432</v>
      </c>
      <c r="W101" s="93">
        <v>800</v>
      </c>
      <c r="X101" s="93">
        <v>0</v>
      </c>
      <c r="Y101" s="93">
        <v>800</v>
      </c>
      <c r="Z101" s="117">
        <v>1</v>
      </c>
      <c r="AA101" s="93">
        <v>9400</v>
      </c>
      <c r="AB101" s="93">
        <v>500</v>
      </c>
      <c r="AC101" s="93">
        <v>8484</v>
      </c>
      <c r="AD101" s="94">
        <v>0.9026</v>
      </c>
      <c r="AE101" s="93" t="s">
        <v>26</v>
      </c>
      <c r="AF101" s="93" t="s">
        <v>26</v>
      </c>
      <c r="AG101" s="93" t="s">
        <v>26</v>
      </c>
      <c r="AH101" s="93" t="s">
        <v>26</v>
      </c>
      <c r="AI101" s="93" t="s">
        <v>26</v>
      </c>
      <c r="AJ101" s="93" t="s">
        <v>26</v>
      </c>
      <c r="AK101" s="93" t="s">
        <v>26</v>
      </c>
      <c r="AL101" s="93" t="s">
        <v>26</v>
      </c>
      <c r="AM101" s="93">
        <v>8400</v>
      </c>
      <c r="AN101" s="93">
        <v>0</v>
      </c>
      <c r="AO101" s="93">
        <v>8400</v>
      </c>
      <c r="AP101" s="117">
        <v>1</v>
      </c>
      <c r="AQ101" s="93" t="s">
        <v>26</v>
      </c>
      <c r="AR101" s="93" t="s">
        <v>26</v>
      </c>
      <c r="AS101" s="93" t="s">
        <v>26</v>
      </c>
      <c r="AT101" s="93" t="s">
        <v>26</v>
      </c>
      <c r="AU101" s="93" t="s">
        <v>26</v>
      </c>
      <c r="AV101" s="93" t="s">
        <v>26</v>
      </c>
      <c r="AW101" s="93" t="s">
        <v>26</v>
      </c>
      <c r="AX101" s="93" t="s">
        <v>26</v>
      </c>
      <c r="AY101" s="150"/>
    </row>
    <row r="102" ht="57" spans="1:51">
      <c r="A102" s="89"/>
      <c r="B102" s="341">
        <v>43</v>
      </c>
      <c r="C102" s="150" t="s">
        <v>250</v>
      </c>
      <c r="D102" s="150" t="s">
        <v>251</v>
      </c>
      <c r="E102" s="89"/>
      <c r="F102" s="59" t="s">
        <v>252</v>
      </c>
      <c r="G102" s="59">
        <v>70</v>
      </c>
      <c r="H102" s="64">
        <v>0.9589</v>
      </c>
      <c r="I102" s="59" t="s">
        <v>464</v>
      </c>
      <c r="J102" s="96"/>
      <c r="K102" s="96" t="s">
        <v>26</v>
      </c>
      <c r="L102" s="93" t="s">
        <v>26</v>
      </c>
      <c r="M102" s="93" t="s">
        <v>26</v>
      </c>
      <c r="N102" s="93" t="s">
        <v>26</v>
      </c>
      <c r="O102" s="93">
        <v>11</v>
      </c>
      <c r="P102" s="93">
        <v>1</v>
      </c>
      <c r="Q102" s="93">
        <v>11</v>
      </c>
      <c r="R102" s="94">
        <v>1</v>
      </c>
      <c r="S102" s="93">
        <v>9</v>
      </c>
      <c r="T102" s="93">
        <v>1</v>
      </c>
      <c r="U102" s="93">
        <v>9</v>
      </c>
      <c r="V102" s="94">
        <v>1</v>
      </c>
      <c r="W102" s="93">
        <v>10</v>
      </c>
      <c r="X102" s="93">
        <v>1</v>
      </c>
      <c r="Y102" s="93">
        <v>10</v>
      </c>
      <c r="Z102" s="94">
        <v>1</v>
      </c>
      <c r="AA102" s="93">
        <v>14</v>
      </c>
      <c r="AB102" s="93">
        <v>2</v>
      </c>
      <c r="AC102" s="93">
        <v>12</v>
      </c>
      <c r="AD102" s="94">
        <v>0.8571</v>
      </c>
      <c r="AE102" s="93">
        <v>10</v>
      </c>
      <c r="AF102" s="93">
        <v>1</v>
      </c>
      <c r="AG102" s="93">
        <v>10</v>
      </c>
      <c r="AH102" s="117">
        <v>1</v>
      </c>
      <c r="AI102" s="93">
        <v>9</v>
      </c>
      <c r="AJ102" s="93">
        <v>1</v>
      </c>
      <c r="AK102" s="93">
        <v>9</v>
      </c>
      <c r="AL102" s="117">
        <v>1</v>
      </c>
      <c r="AM102" s="93">
        <v>10</v>
      </c>
      <c r="AN102" s="93">
        <v>1</v>
      </c>
      <c r="AO102" s="93">
        <v>9</v>
      </c>
      <c r="AP102" s="117">
        <v>0.9</v>
      </c>
      <c r="AQ102" s="93" t="s">
        <v>26</v>
      </c>
      <c r="AR102" s="93" t="s">
        <v>26</v>
      </c>
      <c r="AS102" s="93" t="s">
        <v>26</v>
      </c>
      <c r="AT102" s="93" t="s">
        <v>26</v>
      </c>
      <c r="AU102" s="93" t="s">
        <v>26</v>
      </c>
      <c r="AV102" s="93" t="s">
        <v>26</v>
      </c>
      <c r="AW102" s="93" t="s">
        <v>26</v>
      </c>
      <c r="AX102" s="93" t="s">
        <v>26</v>
      </c>
      <c r="AY102" s="150"/>
    </row>
    <row r="103" ht="42.75" spans="1:51">
      <c r="A103" s="89"/>
      <c r="B103" s="341">
        <v>44</v>
      </c>
      <c r="C103" s="150" t="s">
        <v>253</v>
      </c>
      <c r="D103" s="150" t="s">
        <v>254</v>
      </c>
      <c r="E103" s="89"/>
      <c r="F103" s="59" t="s">
        <v>34</v>
      </c>
      <c r="G103" s="59">
        <v>25</v>
      </c>
      <c r="H103" s="69">
        <v>1</v>
      </c>
      <c r="I103" s="59" t="s">
        <v>465</v>
      </c>
      <c r="J103" s="101"/>
      <c r="K103" s="101" t="s">
        <v>26</v>
      </c>
      <c r="L103" s="59" t="s">
        <v>26</v>
      </c>
      <c r="M103" s="59" t="s">
        <v>26</v>
      </c>
      <c r="N103" s="59" t="s">
        <v>26</v>
      </c>
      <c r="O103" s="59">
        <v>9</v>
      </c>
      <c r="P103" s="59">
        <v>0</v>
      </c>
      <c r="Q103" s="59">
        <v>9</v>
      </c>
      <c r="R103" s="70">
        <v>1</v>
      </c>
      <c r="S103" s="59">
        <v>3</v>
      </c>
      <c r="T103" s="59">
        <v>0</v>
      </c>
      <c r="U103" s="59">
        <v>3</v>
      </c>
      <c r="V103" s="70">
        <v>1</v>
      </c>
      <c r="W103" s="59">
        <v>2</v>
      </c>
      <c r="X103" s="59">
        <v>0</v>
      </c>
      <c r="Y103" s="59">
        <v>2</v>
      </c>
      <c r="Z103" s="70">
        <v>1</v>
      </c>
      <c r="AA103" s="59">
        <v>4</v>
      </c>
      <c r="AB103" s="59">
        <v>0</v>
      </c>
      <c r="AC103" s="59">
        <v>4</v>
      </c>
      <c r="AD103" s="70">
        <v>1</v>
      </c>
      <c r="AE103" s="59">
        <v>2</v>
      </c>
      <c r="AF103" s="59">
        <v>0</v>
      </c>
      <c r="AG103" s="59">
        <v>2</v>
      </c>
      <c r="AH103" s="70">
        <v>1</v>
      </c>
      <c r="AI103" s="59">
        <v>2</v>
      </c>
      <c r="AJ103" s="59">
        <v>0</v>
      </c>
      <c r="AK103" s="59">
        <v>2</v>
      </c>
      <c r="AL103" s="70">
        <v>1</v>
      </c>
      <c r="AM103" s="59">
        <v>1</v>
      </c>
      <c r="AN103" s="59">
        <v>0</v>
      </c>
      <c r="AO103" s="59">
        <v>1</v>
      </c>
      <c r="AP103" s="70">
        <v>1</v>
      </c>
      <c r="AQ103" s="93" t="s">
        <v>26</v>
      </c>
      <c r="AR103" s="93" t="s">
        <v>26</v>
      </c>
      <c r="AS103" s="93" t="s">
        <v>26</v>
      </c>
      <c r="AT103" s="93" t="s">
        <v>26</v>
      </c>
      <c r="AU103" s="59">
        <v>2</v>
      </c>
      <c r="AV103" s="59">
        <v>0</v>
      </c>
      <c r="AW103" s="59">
        <v>2</v>
      </c>
      <c r="AX103" s="70">
        <v>1</v>
      </c>
      <c r="AY103" s="359"/>
    </row>
    <row r="104" ht="81" customHeight="true" spans="1:51">
      <c r="A104" s="89"/>
      <c r="B104" s="341">
        <v>45</v>
      </c>
      <c r="C104" s="150" t="s">
        <v>255</v>
      </c>
      <c r="D104" s="150" t="s">
        <v>256</v>
      </c>
      <c r="E104" s="89"/>
      <c r="F104" s="59" t="s">
        <v>63</v>
      </c>
      <c r="G104" s="59">
        <v>23</v>
      </c>
      <c r="H104" s="69">
        <v>1</v>
      </c>
      <c r="I104" s="59" t="s">
        <v>393</v>
      </c>
      <c r="J104" s="293" t="s">
        <v>466</v>
      </c>
      <c r="K104" s="93">
        <v>1</v>
      </c>
      <c r="L104" s="93">
        <v>0</v>
      </c>
      <c r="M104" s="93">
        <v>1</v>
      </c>
      <c r="N104" s="70">
        <v>1</v>
      </c>
      <c r="O104" s="93">
        <v>4</v>
      </c>
      <c r="P104" s="93">
        <v>0</v>
      </c>
      <c r="Q104" s="93">
        <v>4</v>
      </c>
      <c r="R104" s="70">
        <v>1</v>
      </c>
      <c r="S104" s="93">
        <v>3</v>
      </c>
      <c r="T104" s="93">
        <v>0</v>
      </c>
      <c r="U104" s="93">
        <v>3</v>
      </c>
      <c r="V104" s="70">
        <v>1</v>
      </c>
      <c r="W104" s="93">
        <v>2</v>
      </c>
      <c r="X104" s="93">
        <v>0</v>
      </c>
      <c r="Y104" s="93">
        <v>2</v>
      </c>
      <c r="Z104" s="70">
        <v>1</v>
      </c>
      <c r="AA104" s="93">
        <v>3</v>
      </c>
      <c r="AB104" s="93">
        <v>0</v>
      </c>
      <c r="AC104" s="93">
        <v>3</v>
      </c>
      <c r="AD104" s="70">
        <v>1</v>
      </c>
      <c r="AE104" s="93">
        <v>2</v>
      </c>
      <c r="AF104" s="93">
        <v>0</v>
      </c>
      <c r="AG104" s="93">
        <v>2</v>
      </c>
      <c r="AH104" s="70">
        <v>1</v>
      </c>
      <c r="AI104" s="93">
        <v>2</v>
      </c>
      <c r="AJ104" s="93">
        <v>0</v>
      </c>
      <c r="AK104" s="93">
        <v>2</v>
      </c>
      <c r="AL104" s="70">
        <v>1</v>
      </c>
      <c r="AM104" s="93">
        <v>2</v>
      </c>
      <c r="AN104" s="93">
        <v>0</v>
      </c>
      <c r="AO104" s="93">
        <v>2</v>
      </c>
      <c r="AP104" s="70">
        <v>1</v>
      </c>
      <c r="AQ104" s="93">
        <v>2</v>
      </c>
      <c r="AR104" s="93">
        <v>0</v>
      </c>
      <c r="AS104" s="93">
        <v>2</v>
      </c>
      <c r="AT104" s="70">
        <v>1</v>
      </c>
      <c r="AU104" s="93">
        <v>2</v>
      </c>
      <c r="AV104" s="93">
        <v>0</v>
      </c>
      <c r="AW104" s="93">
        <v>2</v>
      </c>
      <c r="AX104" s="70">
        <v>1</v>
      </c>
      <c r="AY104" s="150"/>
    </row>
    <row r="105" ht="57" spans="1:51">
      <c r="A105" s="59" t="s">
        <v>257</v>
      </c>
      <c r="B105" s="341">
        <v>46</v>
      </c>
      <c r="C105" s="150" t="s">
        <v>258</v>
      </c>
      <c r="D105" s="150" t="s">
        <v>259</v>
      </c>
      <c r="E105" s="89"/>
      <c r="F105" s="59" t="s">
        <v>231</v>
      </c>
      <c r="G105" s="59" t="s">
        <v>260</v>
      </c>
      <c r="H105" s="69">
        <v>1</v>
      </c>
      <c r="I105" s="93"/>
      <c r="J105" s="96"/>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26</v>
      </c>
      <c r="AR105" s="93" t="s">
        <v>26</v>
      </c>
      <c r="AS105" s="93" t="s">
        <v>26</v>
      </c>
      <c r="AT105" s="93" t="s">
        <v>26</v>
      </c>
      <c r="AU105" s="93" t="s">
        <v>26</v>
      </c>
      <c r="AV105" s="93" t="s">
        <v>26</v>
      </c>
      <c r="AW105" s="93" t="s">
        <v>26</v>
      </c>
      <c r="AX105" s="93" t="s">
        <v>26</v>
      </c>
      <c r="AY105" s="150"/>
    </row>
    <row r="106" ht="14.25" spans="1:51">
      <c r="A106" s="89"/>
      <c r="B106" s="341">
        <v>47</v>
      </c>
      <c r="C106" s="150" t="s">
        <v>372</v>
      </c>
      <c r="D106" s="150" t="s">
        <v>373</v>
      </c>
      <c r="E106" s="89"/>
      <c r="F106" s="59" t="s">
        <v>263</v>
      </c>
      <c r="G106" s="93" t="s">
        <v>26</v>
      </c>
      <c r="H106" s="71" t="s">
        <v>26</v>
      </c>
      <c r="I106" s="79"/>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1</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150" t="s">
        <v>374</v>
      </c>
    </row>
    <row r="107" ht="14.25" spans="1:51">
      <c r="A107" s="89"/>
      <c r="B107" s="195"/>
      <c r="C107" s="89"/>
      <c r="D107" s="150" t="s">
        <v>375</v>
      </c>
      <c r="E107" s="89"/>
      <c r="F107" s="59" t="s">
        <v>263</v>
      </c>
      <c r="G107" s="93" t="s">
        <v>26</v>
      </c>
      <c r="H107" s="71" t="s">
        <v>26</v>
      </c>
      <c r="I107" s="269"/>
      <c r="J107" s="195"/>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241">
        <v>48</v>
      </c>
      <c r="C108" s="150" t="s">
        <v>265</v>
      </c>
      <c r="D108" s="150" t="s">
        <v>266</v>
      </c>
      <c r="E108" s="89"/>
      <c r="F108" s="59" t="s">
        <v>267</v>
      </c>
      <c r="G108" s="59" t="s">
        <v>42</v>
      </c>
      <c r="H108" s="57" t="s">
        <v>42</v>
      </c>
      <c r="I108" s="59" t="s">
        <v>467</v>
      </c>
      <c r="J108" s="101"/>
      <c r="K108" s="213"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150" t="s">
        <v>270</v>
      </c>
    </row>
    <row r="109" ht="85.5" spans="1:51">
      <c r="A109" s="89"/>
      <c r="B109" s="341">
        <v>49</v>
      </c>
      <c r="C109" s="150" t="s">
        <v>271</v>
      </c>
      <c r="D109" s="150" t="s">
        <v>272</v>
      </c>
      <c r="E109" s="89"/>
      <c r="F109" s="59" t="s">
        <v>263</v>
      </c>
      <c r="G109" s="59">
        <v>1183</v>
      </c>
      <c r="H109" s="354" t="s">
        <v>42</v>
      </c>
      <c r="I109" s="59" t="s">
        <v>468</v>
      </c>
      <c r="J109" s="96" t="s">
        <v>469</v>
      </c>
      <c r="K109" s="93">
        <v>200</v>
      </c>
      <c r="L109" s="93">
        <v>20</v>
      </c>
      <c r="M109" s="93">
        <v>635</v>
      </c>
      <c r="N109" s="117">
        <v>3.175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150"/>
    </row>
    <row r="110" ht="71.25" spans="1:51">
      <c r="A110" s="89"/>
      <c r="B110" s="341">
        <v>50</v>
      </c>
      <c r="C110" s="150" t="s">
        <v>273</v>
      </c>
      <c r="D110" s="150" t="s">
        <v>274</v>
      </c>
      <c r="E110" s="89"/>
      <c r="F110" s="59" t="s">
        <v>263</v>
      </c>
      <c r="G110" s="59" t="s">
        <v>470</v>
      </c>
      <c r="H110" s="57" t="s">
        <v>42</v>
      </c>
      <c r="I110" s="213" t="s">
        <v>471</v>
      </c>
      <c r="J110" s="96"/>
      <c r="K110" s="93" t="s">
        <v>472</v>
      </c>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150" t="s">
        <v>473</v>
      </c>
    </row>
    <row r="111" ht="42.75" spans="1:51">
      <c r="A111" s="150" t="s">
        <v>276</v>
      </c>
      <c r="B111" s="341">
        <v>51</v>
      </c>
      <c r="C111" s="150" t="s">
        <v>277</v>
      </c>
      <c r="D111" s="150" t="s">
        <v>278</v>
      </c>
      <c r="E111" s="89"/>
      <c r="F111" s="59" t="s">
        <v>279</v>
      </c>
      <c r="G111" s="59">
        <v>77</v>
      </c>
      <c r="H111" s="64">
        <v>0.9625</v>
      </c>
      <c r="I111" s="93" t="s">
        <v>383</v>
      </c>
      <c r="J111" s="96"/>
      <c r="K111" s="93" t="s">
        <v>26</v>
      </c>
      <c r="L111" s="93" t="s">
        <v>26</v>
      </c>
      <c r="M111" s="93" t="s">
        <v>26</v>
      </c>
      <c r="N111" s="93" t="s">
        <v>26</v>
      </c>
      <c r="O111" s="93">
        <v>10</v>
      </c>
      <c r="P111" s="93">
        <v>0</v>
      </c>
      <c r="Q111" s="93">
        <v>9</v>
      </c>
      <c r="R111" s="117">
        <v>0.9</v>
      </c>
      <c r="S111" s="93">
        <v>8</v>
      </c>
      <c r="T111" s="93">
        <v>0</v>
      </c>
      <c r="U111" s="93">
        <v>8</v>
      </c>
      <c r="V111" s="117">
        <v>1</v>
      </c>
      <c r="W111" s="93">
        <v>8</v>
      </c>
      <c r="X111" s="93">
        <v>0</v>
      </c>
      <c r="Y111" s="93">
        <v>7</v>
      </c>
      <c r="Z111" s="295">
        <v>0.875</v>
      </c>
      <c r="AA111" s="93">
        <v>24</v>
      </c>
      <c r="AB111" s="93">
        <v>0</v>
      </c>
      <c r="AC111" s="93">
        <v>24</v>
      </c>
      <c r="AD111" s="117">
        <v>1</v>
      </c>
      <c r="AE111" s="93">
        <v>12</v>
      </c>
      <c r="AF111" s="93">
        <v>0</v>
      </c>
      <c r="AG111" s="93">
        <v>12</v>
      </c>
      <c r="AH111" s="117">
        <v>1</v>
      </c>
      <c r="AI111" s="93">
        <v>8</v>
      </c>
      <c r="AJ111" s="93">
        <v>0</v>
      </c>
      <c r="AK111" s="93">
        <v>8</v>
      </c>
      <c r="AL111" s="117">
        <v>1</v>
      </c>
      <c r="AM111" s="93">
        <v>10</v>
      </c>
      <c r="AN111" s="93">
        <v>0</v>
      </c>
      <c r="AO111" s="93">
        <v>9</v>
      </c>
      <c r="AP111" s="117">
        <v>0.9</v>
      </c>
      <c r="AQ111" s="93" t="s">
        <v>26</v>
      </c>
      <c r="AR111" s="93" t="s">
        <v>26</v>
      </c>
      <c r="AS111" s="93" t="s">
        <v>26</v>
      </c>
      <c r="AT111" s="93" t="s">
        <v>26</v>
      </c>
      <c r="AU111" s="93" t="s">
        <v>26</v>
      </c>
      <c r="AV111" s="93" t="s">
        <v>26</v>
      </c>
      <c r="AW111" s="93" t="s">
        <v>26</v>
      </c>
      <c r="AX111" s="93" t="s">
        <v>26</v>
      </c>
      <c r="AY111" s="150"/>
    </row>
  </sheetData>
  <mergeCells count="218">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22:AY24"/>
    <mergeCell ref="AY106:AY107"/>
    <mergeCell ref="D3: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1.2833333333333" customWidth="true"/>
    <col min="6" max="8" width="15.7083333333333" customWidth="true"/>
    <col min="9" max="9" width="18.0333333333333" customWidth="true"/>
    <col min="10" max="10" width="15.7083333333333" customWidth="true"/>
    <col min="11" max="50" width="10.7083333333333" customWidth="true"/>
    <col min="51" max="51" width="15.7083333333333" customWidth="true"/>
  </cols>
  <sheetData>
    <row r="1" ht="14.25" spans="1:51">
      <c r="A1" s="190" t="s">
        <v>474</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475</v>
      </c>
      <c r="I2" s="191"/>
    </row>
    <row r="3" ht="14.25" spans="1:51">
      <c r="A3" s="192" t="s">
        <v>1</v>
      </c>
      <c r="B3" s="193" t="s">
        <v>2</v>
      </c>
      <c r="C3" s="194" t="s">
        <v>3</v>
      </c>
      <c r="D3" s="194" t="s">
        <v>4</v>
      </c>
      <c r="E3" s="89"/>
      <c r="F3" s="194" t="s">
        <v>5</v>
      </c>
      <c r="G3" s="306" t="s">
        <v>6</v>
      </c>
      <c r="H3" s="199" t="s">
        <v>7</v>
      </c>
      <c r="I3" s="204" t="s">
        <v>282</v>
      </c>
      <c r="J3" s="194" t="s">
        <v>283</v>
      </c>
      <c r="K3" s="312"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36" customHeight="true" spans="1:51">
      <c r="A4" s="89"/>
      <c r="B4" s="195"/>
      <c r="C4" s="89"/>
      <c r="D4" s="89"/>
      <c r="E4" s="89"/>
      <c r="F4" s="89"/>
      <c r="G4" s="250"/>
      <c r="H4" s="89"/>
      <c r="I4" s="6"/>
      <c r="J4" s="89"/>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true" spans="1:51">
      <c r="A5" s="60" t="s">
        <v>22</v>
      </c>
      <c r="B5" s="239">
        <v>1</v>
      </c>
      <c r="C5" s="27" t="s">
        <v>23</v>
      </c>
      <c r="D5" s="27" t="s">
        <v>24</v>
      </c>
      <c r="E5" s="89"/>
      <c r="F5" s="26" t="s">
        <v>25</v>
      </c>
      <c r="G5" s="307">
        <v>10567</v>
      </c>
      <c r="H5" s="53">
        <v>0.8806</v>
      </c>
      <c r="I5" s="100"/>
      <c r="J5" s="59"/>
      <c r="K5" s="313">
        <v>1700</v>
      </c>
      <c r="L5" s="26">
        <v>311</v>
      </c>
      <c r="M5" s="26">
        <v>1343</v>
      </c>
      <c r="N5" s="243">
        <v>0.79</v>
      </c>
      <c r="O5" s="107">
        <v>2200</v>
      </c>
      <c r="P5" s="107">
        <v>882</v>
      </c>
      <c r="Q5" s="107">
        <v>2247</v>
      </c>
      <c r="R5" s="53">
        <v>1.0214</v>
      </c>
      <c r="S5" s="107">
        <v>1150</v>
      </c>
      <c r="T5" s="107">
        <v>291</v>
      </c>
      <c r="U5" s="107">
        <v>753</v>
      </c>
      <c r="V5" s="53">
        <v>0.6548</v>
      </c>
      <c r="W5" s="107">
        <v>1100</v>
      </c>
      <c r="X5" s="107">
        <v>388</v>
      </c>
      <c r="Y5" s="107">
        <v>1101</v>
      </c>
      <c r="Z5" s="53">
        <v>1.0009</v>
      </c>
      <c r="AA5" s="107">
        <v>2450</v>
      </c>
      <c r="AB5" s="107">
        <v>803</v>
      </c>
      <c r="AC5" s="107">
        <v>2351</v>
      </c>
      <c r="AD5" s="53">
        <v>0.9596</v>
      </c>
      <c r="AE5" s="107">
        <v>1600</v>
      </c>
      <c r="AF5" s="107">
        <v>343</v>
      </c>
      <c r="AG5" s="107">
        <v>1318</v>
      </c>
      <c r="AH5" s="53">
        <v>0.8238</v>
      </c>
      <c r="AI5" s="107">
        <v>700</v>
      </c>
      <c r="AJ5" s="107">
        <v>275</v>
      </c>
      <c r="AK5" s="107">
        <v>444</v>
      </c>
      <c r="AL5" s="53">
        <v>0.6343</v>
      </c>
      <c r="AM5" s="107">
        <v>1100</v>
      </c>
      <c r="AN5" s="107">
        <v>645</v>
      </c>
      <c r="AO5" s="107">
        <v>1010</v>
      </c>
      <c r="AP5" s="53">
        <v>0.9182</v>
      </c>
      <c r="AQ5" s="107" t="s">
        <v>26</v>
      </c>
      <c r="AR5" s="107" t="s">
        <v>26</v>
      </c>
      <c r="AS5" s="107" t="s">
        <v>26</v>
      </c>
      <c r="AT5" s="107" t="s">
        <v>26</v>
      </c>
      <c r="AU5" s="107" t="s">
        <v>26</v>
      </c>
      <c r="AV5" s="107" t="s">
        <v>26</v>
      </c>
      <c r="AW5" s="107" t="s">
        <v>26</v>
      </c>
      <c r="AX5" s="107" t="s">
        <v>26</v>
      </c>
      <c r="AY5" s="223"/>
    </row>
    <row r="6" ht="33" customHeight="true" spans="1:51">
      <c r="A6" s="89"/>
      <c r="B6" s="195"/>
      <c r="C6" s="89"/>
      <c r="D6" s="27" t="s">
        <v>28</v>
      </c>
      <c r="E6" s="89"/>
      <c r="F6" s="26" t="s">
        <v>25</v>
      </c>
      <c r="G6" s="26">
        <v>35</v>
      </c>
      <c r="H6" s="243">
        <v>1</v>
      </c>
      <c r="I6" s="6"/>
      <c r="J6" s="89"/>
      <c r="K6" s="114" t="s">
        <v>26</v>
      </c>
      <c r="L6" s="114" t="s">
        <v>26</v>
      </c>
      <c r="M6" s="114" t="s">
        <v>26</v>
      </c>
      <c r="N6" s="114" t="s">
        <v>26</v>
      </c>
      <c r="O6" s="107">
        <v>13</v>
      </c>
      <c r="P6" s="107">
        <v>13</v>
      </c>
      <c r="Q6" s="107">
        <v>13</v>
      </c>
      <c r="R6" s="209">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242">
        <v>2</v>
      </c>
      <c r="C7" s="27" t="s">
        <v>29</v>
      </c>
      <c r="D7" s="27" t="s">
        <v>30</v>
      </c>
      <c r="E7" s="89"/>
      <c r="F7" s="26" t="s">
        <v>25</v>
      </c>
      <c r="G7" s="71" t="s">
        <v>26</v>
      </c>
      <c r="H7" s="71" t="s">
        <v>26</v>
      </c>
      <c r="I7" s="150"/>
      <c r="J7" s="150"/>
      <c r="K7" s="175" t="s">
        <v>387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476</v>
      </c>
    </row>
    <row r="8" ht="14.25" spans="1:51">
      <c r="A8" s="89"/>
      <c r="B8" s="242">
        <v>3</v>
      </c>
      <c r="C8" s="27" t="s">
        <v>32</v>
      </c>
      <c r="D8" s="27" t="s">
        <v>33</v>
      </c>
      <c r="E8" s="89"/>
      <c r="F8" s="26" t="s">
        <v>34</v>
      </c>
      <c r="G8" s="57">
        <v>5643</v>
      </c>
      <c r="H8" s="114">
        <v>1.0354</v>
      </c>
      <c r="I8" s="314" t="s">
        <v>477</v>
      </c>
      <c r="J8" s="93" t="s">
        <v>285</v>
      </c>
      <c r="K8" s="96" t="s">
        <v>26</v>
      </c>
      <c r="L8" s="93" t="s">
        <v>26</v>
      </c>
      <c r="M8" s="93" t="s">
        <v>26</v>
      </c>
      <c r="N8" s="93" t="s">
        <v>26</v>
      </c>
      <c r="O8" s="93">
        <v>1200</v>
      </c>
      <c r="P8" s="93">
        <v>144</v>
      </c>
      <c r="Q8" s="93">
        <v>1203</v>
      </c>
      <c r="R8" s="121">
        <v>1.0025</v>
      </c>
      <c r="S8" s="93">
        <v>613</v>
      </c>
      <c r="T8" s="93">
        <v>212</v>
      </c>
      <c r="U8" s="93">
        <v>697</v>
      </c>
      <c r="V8" s="326">
        <v>1.137</v>
      </c>
      <c r="W8" s="93">
        <v>613</v>
      </c>
      <c r="X8" s="93">
        <v>0</v>
      </c>
      <c r="Y8" s="93">
        <v>620</v>
      </c>
      <c r="Z8" s="121">
        <v>1.0114</v>
      </c>
      <c r="AA8" s="93">
        <v>1185</v>
      </c>
      <c r="AB8" s="93">
        <v>80</v>
      </c>
      <c r="AC8" s="93">
        <v>1060</v>
      </c>
      <c r="AD8" s="121">
        <v>0.8945</v>
      </c>
      <c r="AE8" s="93">
        <v>613</v>
      </c>
      <c r="AF8" s="93">
        <v>75</v>
      </c>
      <c r="AG8" s="93">
        <v>814</v>
      </c>
      <c r="AH8" s="121">
        <v>1.3279</v>
      </c>
      <c r="AI8" s="93">
        <v>613</v>
      </c>
      <c r="AJ8" s="93">
        <v>0</v>
      </c>
      <c r="AK8" s="93">
        <v>623</v>
      </c>
      <c r="AL8" s="121">
        <v>1.0163</v>
      </c>
      <c r="AM8" s="93">
        <v>613</v>
      </c>
      <c r="AN8" s="93">
        <v>79</v>
      </c>
      <c r="AO8" s="93">
        <v>626</v>
      </c>
      <c r="AP8" s="121">
        <v>1.0212</v>
      </c>
      <c r="AQ8" s="93" t="s">
        <v>26</v>
      </c>
      <c r="AR8" s="93" t="s">
        <v>26</v>
      </c>
      <c r="AS8" s="93" t="s">
        <v>26</v>
      </c>
      <c r="AT8" s="93" t="s">
        <v>26</v>
      </c>
      <c r="AU8" s="93" t="s">
        <v>26</v>
      </c>
      <c r="AV8" s="93" t="s">
        <v>26</v>
      </c>
      <c r="AW8" s="93" t="s">
        <v>26</v>
      </c>
      <c r="AX8" s="93" t="s">
        <v>26</v>
      </c>
      <c r="AY8" s="223"/>
    </row>
    <row r="9" ht="14.25" spans="1:51">
      <c r="A9" s="89"/>
      <c r="B9" s="195"/>
      <c r="C9" s="89"/>
      <c r="D9" s="27" t="s">
        <v>35</v>
      </c>
      <c r="E9" s="89"/>
      <c r="F9" s="26" t="s">
        <v>34</v>
      </c>
      <c r="G9" s="57">
        <v>2155</v>
      </c>
      <c r="H9" s="114">
        <v>0.9795</v>
      </c>
      <c r="I9" s="6"/>
      <c r="J9" s="89"/>
      <c r="K9" s="96" t="s">
        <v>26</v>
      </c>
      <c r="L9" s="93" t="s">
        <v>26</v>
      </c>
      <c r="M9" s="93" t="s">
        <v>26</v>
      </c>
      <c r="N9" s="93" t="s">
        <v>26</v>
      </c>
      <c r="O9" s="93">
        <v>475</v>
      </c>
      <c r="P9" s="93">
        <v>49</v>
      </c>
      <c r="Q9" s="93">
        <v>478</v>
      </c>
      <c r="R9" s="121">
        <v>1.0063</v>
      </c>
      <c r="S9" s="93">
        <v>275</v>
      </c>
      <c r="T9" s="93">
        <v>63</v>
      </c>
      <c r="U9" s="93">
        <v>305</v>
      </c>
      <c r="V9" s="121">
        <v>1.1091</v>
      </c>
      <c r="W9" s="93">
        <v>275</v>
      </c>
      <c r="X9" s="93">
        <v>0</v>
      </c>
      <c r="Y9" s="93">
        <v>278</v>
      </c>
      <c r="Z9" s="121">
        <v>1.0109</v>
      </c>
      <c r="AA9" s="93">
        <v>350</v>
      </c>
      <c r="AB9" s="93">
        <v>30</v>
      </c>
      <c r="AC9" s="93">
        <v>320</v>
      </c>
      <c r="AD9" s="121">
        <v>0.9143</v>
      </c>
      <c r="AE9" s="93">
        <v>275</v>
      </c>
      <c r="AF9" s="93">
        <v>25</v>
      </c>
      <c r="AG9" s="93">
        <v>210</v>
      </c>
      <c r="AH9" s="121">
        <v>0.7636</v>
      </c>
      <c r="AI9" s="93">
        <v>275</v>
      </c>
      <c r="AJ9" s="93">
        <v>4</v>
      </c>
      <c r="AK9" s="93">
        <v>280</v>
      </c>
      <c r="AL9" s="121">
        <v>1.0182</v>
      </c>
      <c r="AM9" s="93">
        <v>275</v>
      </c>
      <c r="AN9" s="93">
        <v>36</v>
      </c>
      <c r="AO9" s="93">
        <v>284</v>
      </c>
      <c r="AP9" s="121">
        <v>1.0327</v>
      </c>
      <c r="AQ9" s="93" t="s">
        <v>26</v>
      </c>
      <c r="AR9" s="93" t="s">
        <v>26</v>
      </c>
      <c r="AS9" s="93" t="s">
        <v>26</v>
      </c>
      <c r="AT9" s="93" t="s">
        <v>26</v>
      </c>
      <c r="AU9" s="93" t="s">
        <v>26</v>
      </c>
      <c r="AV9" s="93" t="s">
        <v>26</v>
      </c>
      <c r="AW9" s="93" t="s">
        <v>26</v>
      </c>
      <c r="AX9" s="93" t="s">
        <v>26</v>
      </c>
      <c r="AY9" s="223"/>
    </row>
    <row r="10" ht="28.5" spans="1:51">
      <c r="A10" s="26" t="s">
        <v>36</v>
      </c>
      <c r="B10" s="278">
        <v>4</v>
      </c>
      <c r="C10" s="27" t="s">
        <v>37</v>
      </c>
      <c r="D10" s="26" t="s">
        <v>38</v>
      </c>
      <c r="E10" s="27" t="s">
        <v>39</v>
      </c>
      <c r="F10" s="26" t="s">
        <v>40</v>
      </c>
      <c r="G10" s="59">
        <v>760</v>
      </c>
      <c r="H10" s="59" t="s">
        <v>42</v>
      </c>
      <c r="I10" s="100" t="s">
        <v>478</v>
      </c>
      <c r="J10" s="93" t="s">
        <v>285</v>
      </c>
      <c r="K10" s="96" t="s">
        <v>26</v>
      </c>
      <c r="L10" s="93" t="s">
        <v>26</v>
      </c>
      <c r="M10" s="93" t="s">
        <v>26</v>
      </c>
      <c r="N10" s="93" t="s">
        <v>26</v>
      </c>
      <c r="O10" s="93" t="s">
        <v>26</v>
      </c>
      <c r="P10" s="59">
        <v>760</v>
      </c>
      <c r="Q10" s="59">
        <v>760</v>
      </c>
      <c r="R10" s="59" t="s">
        <v>42</v>
      </c>
      <c r="S10" s="93" t="s">
        <v>26</v>
      </c>
      <c r="T10" s="59">
        <v>760</v>
      </c>
      <c r="U10" s="59">
        <v>760</v>
      </c>
      <c r="V10" s="59" t="s">
        <v>42</v>
      </c>
      <c r="W10" s="93" t="s">
        <v>26</v>
      </c>
      <c r="X10" s="59">
        <v>760</v>
      </c>
      <c r="Y10" s="59">
        <v>760</v>
      </c>
      <c r="Z10" s="59" t="s">
        <v>42</v>
      </c>
      <c r="AA10" s="93" t="s">
        <v>26</v>
      </c>
      <c r="AB10" s="59">
        <v>760</v>
      </c>
      <c r="AC10" s="59">
        <v>760</v>
      </c>
      <c r="AD10" s="59" t="s">
        <v>42</v>
      </c>
      <c r="AE10" s="93" t="s">
        <v>26</v>
      </c>
      <c r="AF10" s="59">
        <v>760</v>
      </c>
      <c r="AG10" s="59">
        <v>760</v>
      </c>
      <c r="AH10" s="59" t="s">
        <v>42</v>
      </c>
      <c r="AI10" s="93" t="s">
        <v>26</v>
      </c>
      <c r="AJ10" s="59">
        <v>760</v>
      </c>
      <c r="AK10" s="59">
        <v>760</v>
      </c>
      <c r="AL10" s="59" t="s">
        <v>42</v>
      </c>
      <c r="AM10" s="93" t="s">
        <v>26</v>
      </c>
      <c r="AN10" s="59">
        <v>760</v>
      </c>
      <c r="AO10" s="59">
        <v>760</v>
      </c>
      <c r="AP10" s="59" t="s">
        <v>42</v>
      </c>
      <c r="AQ10" s="93" t="s">
        <v>26</v>
      </c>
      <c r="AR10" s="93" t="s">
        <v>26</v>
      </c>
      <c r="AS10" s="93" t="s">
        <v>26</v>
      </c>
      <c r="AT10" s="93" t="s">
        <v>26</v>
      </c>
      <c r="AU10" s="93" t="s">
        <v>26</v>
      </c>
      <c r="AV10" s="93" t="s">
        <v>26</v>
      </c>
      <c r="AW10" s="93" t="s">
        <v>26</v>
      </c>
      <c r="AX10" s="93" t="s">
        <v>26</v>
      </c>
      <c r="AY10" s="223"/>
    </row>
    <row r="11" ht="28.5" spans="1:51">
      <c r="A11" s="89"/>
      <c r="B11" s="195"/>
      <c r="C11" s="89"/>
      <c r="D11" s="89"/>
      <c r="E11" s="27" t="s">
        <v>43</v>
      </c>
      <c r="F11" s="26" t="s">
        <v>40</v>
      </c>
      <c r="G11" s="59">
        <v>214409</v>
      </c>
      <c r="H11" s="59" t="s">
        <v>42</v>
      </c>
      <c r="I11" s="11"/>
      <c r="J11" s="89"/>
      <c r="K11" s="96" t="s">
        <v>26</v>
      </c>
      <c r="L11" s="93" t="s">
        <v>26</v>
      </c>
      <c r="M11" s="93" t="s">
        <v>26</v>
      </c>
      <c r="N11" s="93" t="s">
        <v>26</v>
      </c>
      <c r="O11" s="93" t="s">
        <v>26</v>
      </c>
      <c r="P11" s="59">
        <v>1347</v>
      </c>
      <c r="Q11" s="59">
        <v>10895</v>
      </c>
      <c r="R11" s="59" t="s">
        <v>42</v>
      </c>
      <c r="S11" s="93" t="s">
        <v>26</v>
      </c>
      <c r="T11" s="59">
        <v>3938</v>
      </c>
      <c r="U11" s="59">
        <v>32241</v>
      </c>
      <c r="V11" s="59" t="s">
        <v>42</v>
      </c>
      <c r="W11" s="93" t="s">
        <v>26</v>
      </c>
      <c r="X11" s="59">
        <v>1815</v>
      </c>
      <c r="Y11" s="59">
        <v>14548</v>
      </c>
      <c r="Z11" s="59" t="s">
        <v>42</v>
      </c>
      <c r="AA11" s="93" t="s">
        <v>26</v>
      </c>
      <c r="AB11" s="59">
        <v>9130</v>
      </c>
      <c r="AC11" s="59">
        <v>74229</v>
      </c>
      <c r="AD11" s="59" t="s">
        <v>42</v>
      </c>
      <c r="AE11" s="93" t="s">
        <v>26</v>
      </c>
      <c r="AF11" s="59">
        <v>5077</v>
      </c>
      <c r="AG11" s="59">
        <v>40781</v>
      </c>
      <c r="AH11" s="59" t="s">
        <v>42</v>
      </c>
      <c r="AI11" s="93" t="s">
        <v>26</v>
      </c>
      <c r="AJ11" s="59">
        <v>1949</v>
      </c>
      <c r="AK11" s="59">
        <v>15723</v>
      </c>
      <c r="AL11" s="59" t="s">
        <v>42</v>
      </c>
      <c r="AM11" s="93" t="s">
        <v>26</v>
      </c>
      <c r="AN11" s="59">
        <v>3238</v>
      </c>
      <c r="AO11" s="59">
        <v>25992</v>
      </c>
      <c r="AP11" s="59" t="s">
        <v>42</v>
      </c>
      <c r="AQ11" s="93" t="s">
        <v>26</v>
      </c>
      <c r="AR11" s="93" t="s">
        <v>26</v>
      </c>
      <c r="AS11" s="93" t="s">
        <v>26</v>
      </c>
      <c r="AT11" s="93" t="s">
        <v>26</v>
      </c>
      <c r="AU11" s="93" t="s">
        <v>26</v>
      </c>
      <c r="AV11" s="93" t="s">
        <v>26</v>
      </c>
      <c r="AW11" s="93" t="s">
        <v>26</v>
      </c>
      <c r="AX11" s="93" t="s">
        <v>26</v>
      </c>
      <c r="AY11" s="223"/>
    </row>
    <row r="12" ht="33" customHeight="true" spans="1:51">
      <c r="A12" s="89"/>
      <c r="B12" s="195"/>
      <c r="C12" s="89"/>
      <c r="D12" s="89"/>
      <c r="E12" s="27" t="s">
        <v>44</v>
      </c>
      <c r="F12" s="26" t="s">
        <v>40</v>
      </c>
      <c r="G12" s="59">
        <v>788</v>
      </c>
      <c r="H12" s="59" t="s">
        <v>42</v>
      </c>
      <c r="I12" s="11"/>
      <c r="J12" s="89"/>
      <c r="K12" s="96" t="s">
        <v>26</v>
      </c>
      <c r="L12" s="93" t="s">
        <v>26</v>
      </c>
      <c r="M12" s="93" t="s">
        <v>26</v>
      </c>
      <c r="N12" s="93" t="s">
        <v>26</v>
      </c>
      <c r="O12" s="93" t="s">
        <v>26</v>
      </c>
      <c r="P12" s="59">
        <v>788</v>
      </c>
      <c r="Q12" s="59">
        <v>788</v>
      </c>
      <c r="R12" s="59" t="s">
        <v>42</v>
      </c>
      <c r="S12" s="93" t="s">
        <v>26</v>
      </c>
      <c r="T12" s="59">
        <v>788</v>
      </c>
      <c r="U12" s="59">
        <v>788</v>
      </c>
      <c r="V12" s="59" t="s">
        <v>42</v>
      </c>
      <c r="W12" s="93" t="s">
        <v>26</v>
      </c>
      <c r="X12" s="59">
        <v>788</v>
      </c>
      <c r="Y12" s="59">
        <v>788</v>
      </c>
      <c r="Z12" s="59" t="s">
        <v>42</v>
      </c>
      <c r="AA12" s="93" t="s">
        <v>26</v>
      </c>
      <c r="AB12" s="59">
        <v>788</v>
      </c>
      <c r="AC12" s="59">
        <v>788</v>
      </c>
      <c r="AD12" s="59" t="s">
        <v>42</v>
      </c>
      <c r="AE12" s="93" t="s">
        <v>26</v>
      </c>
      <c r="AF12" s="59">
        <v>788</v>
      </c>
      <c r="AG12" s="59">
        <v>788</v>
      </c>
      <c r="AH12" s="59" t="s">
        <v>42</v>
      </c>
      <c r="AI12" s="93" t="s">
        <v>26</v>
      </c>
      <c r="AJ12" s="59">
        <v>788</v>
      </c>
      <c r="AK12" s="59">
        <v>788</v>
      </c>
      <c r="AL12" s="59" t="s">
        <v>42</v>
      </c>
      <c r="AM12" s="93" t="s">
        <v>26</v>
      </c>
      <c r="AN12" s="59">
        <v>788</v>
      </c>
      <c r="AO12" s="59">
        <v>788</v>
      </c>
      <c r="AP12" s="59" t="s">
        <v>42</v>
      </c>
      <c r="AQ12" s="93" t="s">
        <v>26</v>
      </c>
      <c r="AR12" s="93" t="s">
        <v>26</v>
      </c>
      <c r="AS12" s="93" t="s">
        <v>26</v>
      </c>
      <c r="AT12" s="93" t="s">
        <v>26</v>
      </c>
      <c r="AU12" s="93" t="s">
        <v>26</v>
      </c>
      <c r="AV12" s="93" t="s">
        <v>26</v>
      </c>
      <c r="AW12" s="93" t="s">
        <v>26</v>
      </c>
      <c r="AX12" s="93" t="s">
        <v>26</v>
      </c>
      <c r="AY12" s="223"/>
    </row>
    <row r="13" ht="28.5" spans="1:51">
      <c r="A13" s="89"/>
      <c r="B13" s="195"/>
      <c r="C13" s="89"/>
      <c r="D13" s="89"/>
      <c r="E13" s="27" t="s">
        <v>45</v>
      </c>
      <c r="F13" s="26" t="s">
        <v>40</v>
      </c>
      <c r="G13" s="59">
        <v>40799</v>
      </c>
      <c r="H13" s="59" t="s">
        <v>42</v>
      </c>
      <c r="I13" s="11"/>
      <c r="J13" s="89"/>
      <c r="K13" s="96" t="s">
        <v>26</v>
      </c>
      <c r="L13" s="93" t="s">
        <v>26</v>
      </c>
      <c r="M13" s="93" t="s">
        <v>26</v>
      </c>
      <c r="N13" s="93" t="s">
        <v>26</v>
      </c>
      <c r="O13" s="93" t="s">
        <v>26</v>
      </c>
      <c r="P13" s="59">
        <v>1461</v>
      </c>
      <c r="Q13" s="59">
        <v>12123</v>
      </c>
      <c r="R13" s="59" t="s">
        <v>42</v>
      </c>
      <c r="S13" s="93" t="s">
        <v>26</v>
      </c>
      <c r="T13" s="59">
        <v>749</v>
      </c>
      <c r="U13" s="59">
        <v>6362</v>
      </c>
      <c r="V13" s="59" t="s">
        <v>42</v>
      </c>
      <c r="W13" s="93" t="s">
        <v>26</v>
      </c>
      <c r="X13" s="59">
        <v>509</v>
      </c>
      <c r="Y13" s="59">
        <v>4142</v>
      </c>
      <c r="Z13" s="59" t="s">
        <v>42</v>
      </c>
      <c r="AA13" s="93" t="s">
        <v>26</v>
      </c>
      <c r="AB13" s="59">
        <v>942</v>
      </c>
      <c r="AC13" s="59">
        <v>7642</v>
      </c>
      <c r="AD13" s="59" t="s">
        <v>42</v>
      </c>
      <c r="AE13" s="93" t="s">
        <v>26</v>
      </c>
      <c r="AF13" s="59">
        <v>390</v>
      </c>
      <c r="AG13" s="59">
        <v>3214</v>
      </c>
      <c r="AH13" s="59" t="s">
        <v>42</v>
      </c>
      <c r="AI13" s="93" t="s">
        <v>26</v>
      </c>
      <c r="AJ13" s="59">
        <v>284</v>
      </c>
      <c r="AK13" s="59">
        <v>2290</v>
      </c>
      <c r="AL13" s="59" t="s">
        <v>42</v>
      </c>
      <c r="AM13" s="93" t="s">
        <v>26</v>
      </c>
      <c r="AN13" s="59">
        <v>613</v>
      </c>
      <c r="AO13" s="59">
        <v>5026</v>
      </c>
      <c r="AP13" s="59" t="s">
        <v>42</v>
      </c>
      <c r="AQ13" s="93" t="s">
        <v>26</v>
      </c>
      <c r="AR13" s="93" t="s">
        <v>26</v>
      </c>
      <c r="AS13" s="93" t="s">
        <v>26</v>
      </c>
      <c r="AT13" s="93" t="s">
        <v>26</v>
      </c>
      <c r="AU13" s="93" t="s">
        <v>26</v>
      </c>
      <c r="AV13" s="93" t="s">
        <v>26</v>
      </c>
      <c r="AW13" s="93" t="s">
        <v>26</v>
      </c>
      <c r="AX13" s="93" t="s">
        <v>26</v>
      </c>
      <c r="AY13" s="223"/>
    </row>
    <row r="14" ht="33" customHeight="true" spans="1:51">
      <c r="A14" s="89"/>
      <c r="B14" s="195"/>
      <c r="C14" s="89"/>
      <c r="D14" s="26" t="s">
        <v>46</v>
      </c>
      <c r="E14" s="27" t="s">
        <v>47</v>
      </c>
      <c r="F14" s="26" t="s">
        <v>40</v>
      </c>
      <c r="G14" s="59">
        <v>988</v>
      </c>
      <c r="H14" s="59" t="s">
        <v>42</v>
      </c>
      <c r="I14" s="11"/>
      <c r="J14" s="89"/>
      <c r="K14" s="96" t="s">
        <v>26</v>
      </c>
      <c r="L14" s="93" t="s">
        <v>26</v>
      </c>
      <c r="M14" s="93" t="s">
        <v>26</v>
      </c>
      <c r="N14" s="93" t="s">
        <v>26</v>
      </c>
      <c r="O14" s="93" t="s">
        <v>26</v>
      </c>
      <c r="P14" s="59">
        <v>988</v>
      </c>
      <c r="Q14" s="59">
        <v>988</v>
      </c>
      <c r="R14" s="59" t="s">
        <v>42</v>
      </c>
      <c r="S14" s="93" t="s">
        <v>26</v>
      </c>
      <c r="T14" s="59">
        <v>988</v>
      </c>
      <c r="U14" s="59">
        <v>988</v>
      </c>
      <c r="V14" s="59" t="s">
        <v>42</v>
      </c>
      <c r="W14" s="93" t="s">
        <v>26</v>
      </c>
      <c r="X14" s="59">
        <v>988</v>
      </c>
      <c r="Y14" s="59">
        <v>988</v>
      </c>
      <c r="Z14" s="59" t="s">
        <v>42</v>
      </c>
      <c r="AA14" s="93" t="s">
        <v>26</v>
      </c>
      <c r="AB14" s="59">
        <v>988</v>
      </c>
      <c r="AC14" s="59">
        <v>988</v>
      </c>
      <c r="AD14" s="59" t="s">
        <v>42</v>
      </c>
      <c r="AE14" s="93" t="s">
        <v>26</v>
      </c>
      <c r="AF14" s="59">
        <v>988</v>
      </c>
      <c r="AG14" s="59">
        <v>988</v>
      </c>
      <c r="AH14" s="59" t="s">
        <v>42</v>
      </c>
      <c r="AI14" s="93" t="s">
        <v>26</v>
      </c>
      <c r="AJ14" s="59">
        <v>988</v>
      </c>
      <c r="AK14" s="59">
        <v>988</v>
      </c>
      <c r="AL14" s="59" t="s">
        <v>42</v>
      </c>
      <c r="AM14" s="93" t="s">
        <v>26</v>
      </c>
      <c r="AN14" s="59">
        <v>988</v>
      </c>
      <c r="AO14" s="59">
        <v>988</v>
      </c>
      <c r="AP14" s="59" t="s">
        <v>42</v>
      </c>
      <c r="AQ14" s="93" t="s">
        <v>26</v>
      </c>
      <c r="AR14" s="93" t="s">
        <v>26</v>
      </c>
      <c r="AS14" s="93" t="s">
        <v>26</v>
      </c>
      <c r="AT14" s="93" t="s">
        <v>26</v>
      </c>
      <c r="AU14" s="93" t="s">
        <v>26</v>
      </c>
      <c r="AV14" s="93" t="s">
        <v>26</v>
      </c>
      <c r="AW14" s="93" t="s">
        <v>26</v>
      </c>
      <c r="AX14" s="93" t="s">
        <v>26</v>
      </c>
      <c r="AY14" s="223"/>
    </row>
    <row r="15" ht="28.5" spans="1:51">
      <c r="A15" s="89"/>
      <c r="B15" s="195"/>
      <c r="C15" s="89"/>
      <c r="D15" s="89"/>
      <c r="E15" s="27" t="s">
        <v>43</v>
      </c>
      <c r="F15" s="26" t="s">
        <v>40</v>
      </c>
      <c r="G15" s="59">
        <v>69082</v>
      </c>
      <c r="H15" s="59" t="s">
        <v>42</v>
      </c>
      <c r="I15" s="11"/>
      <c r="J15" s="89"/>
      <c r="K15" s="96" t="s">
        <v>26</v>
      </c>
      <c r="L15" s="93" t="s">
        <v>26</v>
      </c>
      <c r="M15" s="93" t="s">
        <v>26</v>
      </c>
      <c r="N15" s="93" t="s">
        <v>26</v>
      </c>
      <c r="O15" s="93" t="s">
        <v>26</v>
      </c>
      <c r="P15" s="59">
        <v>70</v>
      </c>
      <c r="Q15" s="59">
        <v>554</v>
      </c>
      <c r="R15" s="59" t="s">
        <v>42</v>
      </c>
      <c r="S15" s="93" t="s">
        <v>26</v>
      </c>
      <c r="T15" s="59">
        <v>1274</v>
      </c>
      <c r="U15" s="59">
        <v>10235</v>
      </c>
      <c r="V15" s="59" t="s">
        <v>42</v>
      </c>
      <c r="W15" s="93" t="s">
        <v>26</v>
      </c>
      <c r="X15" s="59">
        <v>293</v>
      </c>
      <c r="Y15" s="59">
        <v>2267</v>
      </c>
      <c r="Z15" s="59" t="s">
        <v>42</v>
      </c>
      <c r="AA15" s="93" t="s">
        <v>26</v>
      </c>
      <c r="AB15" s="59">
        <v>3831</v>
      </c>
      <c r="AC15" s="59">
        <v>29999</v>
      </c>
      <c r="AD15" s="59" t="s">
        <v>42</v>
      </c>
      <c r="AE15" s="93" t="s">
        <v>26</v>
      </c>
      <c r="AF15" s="59">
        <v>1841</v>
      </c>
      <c r="AG15" s="59">
        <v>14363</v>
      </c>
      <c r="AH15" s="59" t="s">
        <v>42</v>
      </c>
      <c r="AI15" s="93" t="s">
        <v>26</v>
      </c>
      <c r="AJ15" s="59">
        <v>596</v>
      </c>
      <c r="AK15" s="59">
        <v>4739</v>
      </c>
      <c r="AL15" s="59" t="s">
        <v>42</v>
      </c>
      <c r="AM15" s="93" t="s">
        <v>26</v>
      </c>
      <c r="AN15" s="59">
        <v>872</v>
      </c>
      <c r="AO15" s="59">
        <v>6925</v>
      </c>
      <c r="AP15" s="59" t="s">
        <v>42</v>
      </c>
      <c r="AQ15" s="93" t="s">
        <v>26</v>
      </c>
      <c r="AR15" s="93" t="s">
        <v>26</v>
      </c>
      <c r="AS15" s="93" t="s">
        <v>26</v>
      </c>
      <c r="AT15" s="93" t="s">
        <v>26</v>
      </c>
      <c r="AU15" s="93" t="s">
        <v>26</v>
      </c>
      <c r="AV15" s="93" t="s">
        <v>26</v>
      </c>
      <c r="AW15" s="93" t="s">
        <v>26</v>
      </c>
      <c r="AX15" s="93" t="s">
        <v>26</v>
      </c>
      <c r="AY15" s="223"/>
    </row>
    <row r="16" ht="33" customHeight="true" spans="1:51">
      <c r="A16" s="89"/>
      <c r="B16" s="195"/>
      <c r="C16" s="89"/>
      <c r="D16" s="89"/>
      <c r="E16" s="27" t="s">
        <v>44</v>
      </c>
      <c r="F16" s="26" t="s">
        <v>40</v>
      </c>
      <c r="G16" s="59">
        <v>1277</v>
      </c>
      <c r="H16" s="59" t="s">
        <v>42</v>
      </c>
      <c r="I16" s="11"/>
      <c r="J16" s="89"/>
      <c r="K16" s="96" t="s">
        <v>26</v>
      </c>
      <c r="L16" s="93" t="s">
        <v>26</v>
      </c>
      <c r="M16" s="93" t="s">
        <v>26</v>
      </c>
      <c r="N16" s="93" t="s">
        <v>26</v>
      </c>
      <c r="O16" s="93" t="s">
        <v>26</v>
      </c>
      <c r="P16" s="59">
        <v>1277</v>
      </c>
      <c r="Q16" s="59">
        <v>1277</v>
      </c>
      <c r="R16" s="59" t="s">
        <v>42</v>
      </c>
      <c r="S16" s="93" t="s">
        <v>26</v>
      </c>
      <c r="T16" s="59">
        <v>1277</v>
      </c>
      <c r="U16" s="59">
        <v>1277</v>
      </c>
      <c r="V16" s="59" t="s">
        <v>42</v>
      </c>
      <c r="W16" s="93" t="s">
        <v>26</v>
      </c>
      <c r="X16" s="59">
        <v>1277</v>
      </c>
      <c r="Y16" s="59">
        <v>1277</v>
      </c>
      <c r="Z16" s="59" t="s">
        <v>42</v>
      </c>
      <c r="AA16" s="93" t="s">
        <v>26</v>
      </c>
      <c r="AB16" s="59">
        <v>1277</v>
      </c>
      <c r="AC16" s="59">
        <v>1277</v>
      </c>
      <c r="AD16" s="59" t="s">
        <v>42</v>
      </c>
      <c r="AE16" s="93" t="s">
        <v>26</v>
      </c>
      <c r="AF16" s="59">
        <v>1277</v>
      </c>
      <c r="AG16" s="59">
        <v>1277</v>
      </c>
      <c r="AH16" s="59" t="s">
        <v>42</v>
      </c>
      <c r="AI16" s="93" t="s">
        <v>26</v>
      </c>
      <c r="AJ16" s="59">
        <v>1277</v>
      </c>
      <c r="AK16" s="59">
        <v>1277</v>
      </c>
      <c r="AL16" s="59" t="s">
        <v>42</v>
      </c>
      <c r="AM16" s="93" t="s">
        <v>26</v>
      </c>
      <c r="AN16" s="59">
        <v>1277</v>
      </c>
      <c r="AO16" s="59">
        <v>1277</v>
      </c>
      <c r="AP16" s="59" t="s">
        <v>42</v>
      </c>
      <c r="AQ16" s="93" t="s">
        <v>26</v>
      </c>
      <c r="AR16" s="93" t="s">
        <v>26</v>
      </c>
      <c r="AS16" s="93" t="s">
        <v>26</v>
      </c>
      <c r="AT16" s="93" t="s">
        <v>26</v>
      </c>
      <c r="AU16" s="93" t="s">
        <v>26</v>
      </c>
      <c r="AV16" s="93" t="s">
        <v>26</v>
      </c>
      <c r="AW16" s="93" t="s">
        <v>26</v>
      </c>
      <c r="AX16" s="93" t="s">
        <v>26</v>
      </c>
      <c r="AY16" s="223" t="s">
        <v>479</v>
      </c>
    </row>
    <row r="17" ht="28.5" spans="1:51">
      <c r="A17" s="89"/>
      <c r="B17" s="195"/>
      <c r="C17" s="89"/>
      <c r="D17" s="89"/>
      <c r="E17" s="27" t="s">
        <v>45</v>
      </c>
      <c r="F17" s="26" t="s">
        <v>40</v>
      </c>
      <c r="G17" s="59">
        <v>1851</v>
      </c>
      <c r="H17" s="59" t="s">
        <v>42</v>
      </c>
      <c r="I17" s="6"/>
      <c r="J17" s="89"/>
      <c r="K17" s="96" t="s">
        <v>26</v>
      </c>
      <c r="L17" s="93" t="s">
        <v>26</v>
      </c>
      <c r="M17" s="93" t="s">
        <v>26</v>
      </c>
      <c r="N17" s="93" t="s">
        <v>26</v>
      </c>
      <c r="O17" s="93" t="s">
        <v>26</v>
      </c>
      <c r="P17" s="59">
        <v>77</v>
      </c>
      <c r="Q17" s="59">
        <v>617</v>
      </c>
      <c r="R17" s="59" t="s">
        <v>42</v>
      </c>
      <c r="S17" s="93" t="s">
        <v>26</v>
      </c>
      <c r="T17" s="93">
        <v>0</v>
      </c>
      <c r="U17" s="93">
        <v>0</v>
      </c>
      <c r="V17" s="59" t="s">
        <v>42</v>
      </c>
      <c r="W17" s="93" t="s">
        <v>26</v>
      </c>
      <c r="X17" s="59">
        <v>11</v>
      </c>
      <c r="Y17" s="59">
        <v>82</v>
      </c>
      <c r="Z17" s="59" t="s">
        <v>42</v>
      </c>
      <c r="AA17" s="93" t="s">
        <v>26</v>
      </c>
      <c r="AB17" s="59">
        <v>47</v>
      </c>
      <c r="AC17" s="59">
        <v>348</v>
      </c>
      <c r="AD17" s="59" t="s">
        <v>42</v>
      </c>
      <c r="AE17" s="93" t="s">
        <v>26</v>
      </c>
      <c r="AF17" s="59">
        <v>49</v>
      </c>
      <c r="AG17" s="59">
        <v>401</v>
      </c>
      <c r="AH17" s="59" t="s">
        <v>42</v>
      </c>
      <c r="AI17" s="93" t="s">
        <v>26</v>
      </c>
      <c r="AJ17" s="59">
        <v>49</v>
      </c>
      <c r="AK17" s="59">
        <v>391</v>
      </c>
      <c r="AL17" s="59" t="s">
        <v>42</v>
      </c>
      <c r="AM17" s="93" t="s">
        <v>26</v>
      </c>
      <c r="AN17" s="93">
        <v>3</v>
      </c>
      <c r="AO17" s="93">
        <v>12</v>
      </c>
      <c r="AP17" s="59" t="s">
        <v>42</v>
      </c>
      <c r="AQ17" s="93" t="s">
        <v>26</v>
      </c>
      <c r="AR17" s="93" t="s">
        <v>26</v>
      </c>
      <c r="AS17" s="93" t="s">
        <v>26</v>
      </c>
      <c r="AT17" s="93" t="s">
        <v>26</v>
      </c>
      <c r="AU17" s="93" t="s">
        <v>26</v>
      </c>
      <c r="AV17" s="93" t="s">
        <v>26</v>
      </c>
      <c r="AW17" s="93" t="s">
        <v>26</v>
      </c>
      <c r="AX17" s="93" t="s">
        <v>26</v>
      </c>
      <c r="AY17" s="89"/>
    </row>
    <row r="18" ht="57" spans="1:51">
      <c r="A18" s="89"/>
      <c r="B18" s="242">
        <v>5</v>
      </c>
      <c r="C18" s="27" t="s">
        <v>48</v>
      </c>
      <c r="D18" s="27" t="s">
        <v>49</v>
      </c>
      <c r="E18" s="89"/>
      <c r="F18" s="26" t="s">
        <v>40</v>
      </c>
      <c r="G18" s="26">
        <v>40</v>
      </c>
      <c r="H18" s="243">
        <v>1</v>
      </c>
      <c r="I18" s="59" t="s">
        <v>480</v>
      </c>
      <c r="J18" s="59" t="s">
        <v>389</v>
      </c>
      <c r="K18" s="96" t="s">
        <v>26</v>
      </c>
      <c r="L18" s="96" t="s">
        <v>26</v>
      </c>
      <c r="M18" s="96" t="s">
        <v>26</v>
      </c>
      <c r="N18" s="96" t="s">
        <v>26</v>
      </c>
      <c r="O18" s="93">
        <v>1</v>
      </c>
      <c r="P18" s="93">
        <v>0</v>
      </c>
      <c r="Q18" s="93">
        <v>1</v>
      </c>
      <c r="R18" s="117">
        <v>1</v>
      </c>
      <c r="S18" s="93">
        <v>13</v>
      </c>
      <c r="T18" s="93">
        <v>3</v>
      </c>
      <c r="U18" s="93">
        <v>13</v>
      </c>
      <c r="V18" s="117">
        <v>1</v>
      </c>
      <c r="W18" s="93" t="s">
        <v>26</v>
      </c>
      <c r="X18" s="93" t="s">
        <v>26</v>
      </c>
      <c r="Y18" s="93" t="s">
        <v>26</v>
      </c>
      <c r="Z18" s="93" t="s">
        <v>26</v>
      </c>
      <c r="AA18" s="93">
        <v>12</v>
      </c>
      <c r="AB18" s="93">
        <v>1</v>
      </c>
      <c r="AC18" s="93">
        <v>12</v>
      </c>
      <c r="AD18" s="117">
        <v>1</v>
      </c>
      <c r="AE18" s="93">
        <v>10</v>
      </c>
      <c r="AF18" s="93">
        <v>2</v>
      </c>
      <c r="AG18" s="93">
        <v>10</v>
      </c>
      <c r="AH18" s="117">
        <v>1</v>
      </c>
      <c r="AI18" s="93" t="s">
        <v>26</v>
      </c>
      <c r="AJ18" s="93" t="s">
        <v>26</v>
      </c>
      <c r="AK18" s="93" t="s">
        <v>26</v>
      </c>
      <c r="AL18" s="93" t="s">
        <v>26</v>
      </c>
      <c r="AM18" s="93">
        <v>4</v>
      </c>
      <c r="AN18" s="93" t="s">
        <v>26</v>
      </c>
      <c r="AO18" s="93">
        <v>4</v>
      </c>
      <c r="AP18" s="117">
        <v>1</v>
      </c>
      <c r="AQ18" s="93" t="s">
        <v>26</v>
      </c>
      <c r="AR18" s="93" t="s">
        <v>26</v>
      </c>
      <c r="AS18" s="93" t="s">
        <v>26</v>
      </c>
      <c r="AT18" s="93" t="s">
        <v>26</v>
      </c>
      <c r="AU18" s="93" t="s">
        <v>26</v>
      </c>
      <c r="AV18" s="93" t="s">
        <v>26</v>
      </c>
      <c r="AW18" s="93" t="s">
        <v>26</v>
      </c>
      <c r="AX18" s="107" t="s">
        <v>26</v>
      </c>
      <c r="AY18" s="27"/>
    </row>
    <row r="19" ht="28.5" spans="1:51">
      <c r="A19" s="89"/>
      <c r="B19" s="197">
        <v>6</v>
      </c>
      <c r="C19" s="27" t="s">
        <v>50</v>
      </c>
      <c r="D19" s="27" t="s">
        <v>51</v>
      </c>
      <c r="E19" s="89"/>
      <c r="F19" s="26" t="s">
        <v>40</v>
      </c>
      <c r="G19" s="59">
        <v>20.15</v>
      </c>
      <c r="H19" s="68">
        <f>G19/26</f>
        <v>0.775</v>
      </c>
      <c r="I19" s="207"/>
      <c r="J19" s="95"/>
      <c r="K19" s="97" t="s">
        <v>26</v>
      </c>
      <c r="L19" s="95" t="s">
        <v>26</v>
      </c>
      <c r="M19" s="95" t="s">
        <v>26</v>
      </c>
      <c r="N19" s="95" t="s">
        <v>26</v>
      </c>
      <c r="O19" s="93">
        <v>2</v>
      </c>
      <c r="P19" s="93">
        <v>0.3</v>
      </c>
      <c r="Q19" s="93">
        <v>1.3</v>
      </c>
      <c r="R19" s="117">
        <v>0.65</v>
      </c>
      <c r="S19" s="93">
        <v>4</v>
      </c>
      <c r="T19" s="93">
        <v>0.55</v>
      </c>
      <c r="U19" s="93">
        <v>3.55</v>
      </c>
      <c r="V19" s="94">
        <v>0.8875</v>
      </c>
      <c r="W19" s="93">
        <v>3</v>
      </c>
      <c r="X19" s="93">
        <v>0.45</v>
      </c>
      <c r="Y19" s="93">
        <v>2.4</v>
      </c>
      <c r="Z19" s="117">
        <v>0.8</v>
      </c>
      <c r="AA19" s="93">
        <v>5</v>
      </c>
      <c r="AB19" s="93">
        <v>0.25</v>
      </c>
      <c r="AC19" s="93">
        <v>4</v>
      </c>
      <c r="AD19" s="117">
        <v>0.8</v>
      </c>
      <c r="AE19" s="93">
        <v>4</v>
      </c>
      <c r="AF19" s="93">
        <v>0</v>
      </c>
      <c r="AG19" s="93">
        <v>3</v>
      </c>
      <c r="AH19" s="117">
        <v>0.75</v>
      </c>
      <c r="AI19" s="93">
        <v>1</v>
      </c>
      <c r="AJ19" s="93">
        <v>0</v>
      </c>
      <c r="AK19" s="93">
        <v>1</v>
      </c>
      <c r="AL19" s="117">
        <v>1</v>
      </c>
      <c r="AM19" s="93">
        <v>7</v>
      </c>
      <c r="AN19" s="93">
        <v>0.7</v>
      </c>
      <c r="AO19" s="93">
        <v>4.9</v>
      </c>
      <c r="AP19" s="117">
        <v>0.7</v>
      </c>
      <c r="AQ19" s="93" t="s">
        <v>26</v>
      </c>
      <c r="AR19" s="93" t="s">
        <v>26</v>
      </c>
      <c r="AS19" s="93" t="s">
        <v>26</v>
      </c>
      <c r="AT19" s="93" t="s">
        <v>26</v>
      </c>
      <c r="AU19" s="93" t="s">
        <v>26</v>
      </c>
      <c r="AV19" s="93" t="s">
        <v>26</v>
      </c>
      <c r="AW19" s="93" t="s">
        <v>26</v>
      </c>
      <c r="AX19" s="93" t="s">
        <v>26</v>
      </c>
      <c r="AY19" s="223" t="s">
        <v>391</v>
      </c>
    </row>
    <row r="20" ht="62.25" customHeight="true" spans="1:51">
      <c r="A20" s="89"/>
      <c r="B20" s="242">
        <v>7</v>
      </c>
      <c r="C20" s="27" t="s">
        <v>52</v>
      </c>
      <c r="D20" s="27" t="s">
        <v>53</v>
      </c>
      <c r="E20" s="89"/>
      <c r="F20" s="26" t="s">
        <v>25</v>
      </c>
      <c r="G20" s="57">
        <v>3618</v>
      </c>
      <c r="H20" s="57" t="s">
        <v>42</v>
      </c>
      <c r="I20" s="202" t="s">
        <v>481</v>
      </c>
      <c r="J20" s="97" t="s">
        <v>285</v>
      </c>
      <c r="K20" s="97" t="s">
        <v>26</v>
      </c>
      <c r="L20" s="59">
        <v>82</v>
      </c>
      <c r="M20" s="59">
        <v>535</v>
      </c>
      <c r="N20" s="59" t="s">
        <v>42</v>
      </c>
      <c r="O20" s="95" t="s">
        <v>26</v>
      </c>
      <c r="P20" s="59">
        <v>101</v>
      </c>
      <c r="Q20" s="59">
        <v>811</v>
      </c>
      <c r="R20" s="59" t="s">
        <v>42</v>
      </c>
      <c r="S20" s="95" t="s">
        <v>26</v>
      </c>
      <c r="T20" s="59">
        <v>47</v>
      </c>
      <c r="U20" s="59">
        <v>413</v>
      </c>
      <c r="V20" s="59" t="s">
        <v>42</v>
      </c>
      <c r="W20" s="95" t="s">
        <v>26</v>
      </c>
      <c r="X20" s="59">
        <v>25</v>
      </c>
      <c r="Y20" s="59">
        <v>223</v>
      </c>
      <c r="Z20" s="59" t="s">
        <v>42</v>
      </c>
      <c r="AA20" s="95" t="s">
        <v>26</v>
      </c>
      <c r="AB20" s="59">
        <v>95</v>
      </c>
      <c r="AC20" s="59">
        <v>745</v>
      </c>
      <c r="AD20" s="59" t="s">
        <v>42</v>
      </c>
      <c r="AE20" s="95" t="s">
        <v>26</v>
      </c>
      <c r="AF20" s="59">
        <v>45</v>
      </c>
      <c r="AG20" s="59">
        <v>344</v>
      </c>
      <c r="AH20" s="59" t="s">
        <v>42</v>
      </c>
      <c r="AI20" s="95" t="s">
        <v>26</v>
      </c>
      <c r="AJ20" s="59">
        <v>34</v>
      </c>
      <c r="AK20" s="59">
        <v>211</v>
      </c>
      <c r="AL20" s="59" t="s">
        <v>42</v>
      </c>
      <c r="AM20" s="95" t="s">
        <v>26</v>
      </c>
      <c r="AN20" s="59">
        <v>48</v>
      </c>
      <c r="AO20" s="59">
        <v>336</v>
      </c>
      <c r="AP20" s="59" t="s">
        <v>42</v>
      </c>
      <c r="AQ20" s="95" t="s">
        <v>26</v>
      </c>
      <c r="AR20" s="95" t="s">
        <v>26</v>
      </c>
      <c r="AS20" s="95" t="s">
        <v>26</v>
      </c>
      <c r="AT20" s="95" t="s">
        <v>26</v>
      </c>
      <c r="AU20" s="95" t="s">
        <v>26</v>
      </c>
      <c r="AV20" s="95" t="s">
        <v>26</v>
      </c>
      <c r="AW20" s="95" t="s">
        <v>26</v>
      </c>
      <c r="AX20" s="95" t="s">
        <v>26</v>
      </c>
      <c r="AY20" s="223"/>
    </row>
    <row r="21" ht="28.5" spans="1:51">
      <c r="A21" s="89"/>
      <c r="B21" s="242">
        <v>8</v>
      </c>
      <c r="C21" s="27" t="s">
        <v>54</v>
      </c>
      <c r="D21" s="27" t="s">
        <v>55</v>
      </c>
      <c r="E21" s="89"/>
      <c r="F21" s="26" t="s">
        <v>56</v>
      </c>
      <c r="G21" s="57" t="s">
        <v>26</v>
      </c>
      <c r="H21" s="59" t="s">
        <v>42</v>
      </c>
      <c r="I21" s="315"/>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24" customHeight="true" spans="1:51">
      <c r="A22" s="60" t="s">
        <v>60</v>
      </c>
      <c r="B22" s="242">
        <v>9</v>
      </c>
      <c r="C22" s="27" t="s">
        <v>61</v>
      </c>
      <c r="D22" s="27" t="s">
        <v>62</v>
      </c>
      <c r="E22" s="89"/>
      <c r="F22" s="26" t="s">
        <v>63</v>
      </c>
      <c r="G22" s="57">
        <v>155</v>
      </c>
      <c r="H22" s="68">
        <v>1.5346</v>
      </c>
      <c r="I22" s="100" t="s">
        <v>482</v>
      </c>
      <c r="J22" s="59" t="s">
        <v>285</v>
      </c>
      <c r="K22" s="96">
        <v>23</v>
      </c>
      <c r="L22" s="93">
        <v>5</v>
      </c>
      <c r="M22" s="93">
        <v>31</v>
      </c>
      <c r="N22" s="94">
        <v>1.3478</v>
      </c>
      <c r="O22" s="93">
        <v>13</v>
      </c>
      <c r="P22" s="93">
        <v>4</v>
      </c>
      <c r="Q22" s="93">
        <v>28</v>
      </c>
      <c r="R22" s="94">
        <v>2.1538</v>
      </c>
      <c r="S22" s="93">
        <v>4</v>
      </c>
      <c r="T22" s="93">
        <v>3</v>
      </c>
      <c r="U22" s="93">
        <v>4</v>
      </c>
      <c r="V22" s="117">
        <v>1</v>
      </c>
      <c r="W22" s="93">
        <v>4</v>
      </c>
      <c r="X22" s="93">
        <v>0</v>
      </c>
      <c r="Y22" s="93">
        <v>5</v>
      </c>
      <c r="Z22" s="117">
        <v>1.2</v>
      </c>
      <c r="AA22" s="93">
        <v>13</v>
      </c>
      <c r="AB22" s="93">
        <v>2</v>
      </c>
      <c r="AC22" s="93">
        <v>28</v>
      </c>
      <c r="AD22" s="94">
        <v>2.1538</v>
      </c>
      <c r="AE22" s="93">
        <v>33</v>
      </c>
      <c r="AF22" s="93">
        <v>13</v>
      </c>
      <c r="AG22" s="93">
        <v>33</v>
      </c>
      <c r="AH22" s="117">
        <v>1</v>
      </c>
      <c r="AI22" s="93">
        <v>6</v>
      </c>
      <c r="AJ22" s="93">
        <v>3</v>
      </c>
      <c r="AK22" s="93">
        <v>17</v>
      </c>
      <c r="AL22" s="117">
        <v>2.83</v>
      </c>
      <c r="AM22" s="93">
        <v>5</v>
      </c>
      <c r="AN22" s="93">
        <v>2</v>
      </c>
      <c r="AO22" s="93">
        <v>9</v>
      </c>
      <c r="AP22" s="117">
        <v>1.8</v>
      </c>
      <c r="AQ22" s="93" t="s">
        <v>26</v>
      </c>
      <c r="AR22" s="93" t="s">
        <v>26</v>
      </c>
      <c r="AS22" s="93" t="s">
        <v>26</v>
      </c>
      <c r="AT22" s="93" t="s">
        <v>26</v>
      </c>
      <c r="AU22" s="93" t="s">
        <v>26</v>
      </c>
      <c r="AV22" s="93" t="s">
        <v>26</v>
      </c>
      <c r="AW22" s="93" t="s">
        <v>26</v>
      </c>
      <c r="AX22" s="93" t="s">
        <v>26</v>
      </c>
      <c r="AY22" s="223" t="s">
        <v>64</v>
      </c>
    </row>
    <row r="23" ht="25.5" customHeight="true" spans="1:51">
      <c r="A23" s="89"/>
      <c r="B23" s="195"/>
      <c r="C23" s="89"/>
      <c r="D23" s="27" t="s">
        <v>65</v>
      </c>
      <c r="E23" s="89"/>
      <c r="F23" s="26" t="s">
        <v>63</v>
      </c>
      <c r="G23" s="57">
        <v>42</v>
      </c>
      <c r="H23" s="68">
        <v>1.4483</v>
      </c>
      <c r="I23" s="11"/>
      <c r="J23" s="89"/>
      <c r="K23" s="96">
        <v>8</v>
      </c>
      <c r="L23" s="93">
        <v>8</v>
      </c>
      <c r="M23" s="93">
        <v>8</v>
      </c>
      <c r="N23" s="117">
        <v>1</v>
      </c>
      <c r="O23" s="93">
        <v>6</v>
      </c>
      <c r="P23" s="93">
        <v>6</v>
      </c>
      <c r="Q23" s="93">
        <v>7</v>
      </c>
      <c r="R23" s="94">
        <v>1.1667</v>
      </c>
      <c r="S23" s="93">
        <v>1</v>
      </c>
      <c r="T23" s="93">
        <v>1</v>
      </c>
      <c r="U23" s="93">
        <v>1</v>
      </c>
      <c r="V23" s="117">
        <v>1</v>
      </c>
      <c r="W23" s="93" t="s">
        <v>26</v>
      </c>
      <c r="X23" s="93" t="s">
        <v>26</v>
      </c>
      <c r="Y23" s="93" t="s">
        <v>26</v>
      </c>
      <c r="Z23" s="93" t="s">
        <v>26</v>
      </c>
      <c r="AA23" s="93">
        <v>5</v>
      </c>
      <c r="AB23" s="93">
        <v>2</v>
      </c>
      <c r="AC23" s="93">
        <v>6</v>
      </c>
      <c r="AD23" s="117">
        <v>1.2</v>
      </c>
      <c r="AE23" s="93">
        <v>5</v>
      </c>
      <c r="AF23" s="93">
        <v>14</v>
      </c>
      <c r="AG23" s="93">
        <v>14</v>
      </c>
      <c r="AH23" s="117">
        <v>2.8</v>
      </c>
      <c r="AI23" s="93">
        <v>3</v>
      </c>
      <c r="AJ23" s="93">
        <v>4</v>
      </c>
      <c r="AK23" s="93">
        <v>4</v>
      </c>
      <c r="AL23" s="94">
        <v>1.3333</v>
      </c>
      <c r="AM23" s="93">
        <v>1</v>
      </c>
      <c r="AN23" s="93">
        <v>2</v>
      </c>
      <c r="AO23" s="93">
        <v>2</v>
      </c>
      <c r="AP23" s="117">
        <v>2</v>
      </c>
      <c r="AQ23" s="93" t="s">
        <v>26</v>
      </c>
      <c r="AR23" s="93" t="s">
        <v>26</v>
      </c>
      <c r="AS23" s="93" t="s">
        <v>26</v>
      </c>
      <c r="AT23" s="93" t="s">
        <v>26</v>
      </c>
      <c r="AU23" s="93" t="s">
        <v>26</v>
      </c>
      <c r="AV23" s="93" t="s">
        <v>26</v>
      </c>
      <c r="AW23" s="93" t="s">
        <v>26</v>
      </c>
      <c r="AX23" s="93" t="s">
        <v>26</v>
      </c>
      <c r="AY23" s="89"/>
    </row>
    <row r="24" ht="49.5" customHeight="true" spans="1:51">
      <c r="A24" s="89"/>
      <c r="B24" s="195"/>
      <c r="C24" s="89"/>
      <c r="D24" s="27" t="s">
        <v>66</v>
      </c>
      <c r="E24" s="89"/>
      <c r="F24" s="26" t="s">
        <v>63</v>
      </c>
      <c r="G24" s="57">
        <v>64</v>
      </c>
      <c r="H24" s="68">
        <v>1.2075</v>
      </c>
      <c r="I24" s="6"/>
      <c r="J24" s="89"/>
      <c r="K24" s="294">
        <v>13</v>
      </c>
      <c r="L24" s="93">
        <v>2</v>
      </c>
      <c r="M24" s="93">
        <v>11</v>
      </c>
      <c r="N24" s="94">
        <v>0.8461</v>
      </c>
      <c r="O24" s="93">
        <v>10</v>
      </c>
      <c r="P24" s="93">
        <v>3</v>
      </c>
      <c r="Q24" s="93">
        <v>11</v>
      </c>
      <c r="R24" s="117">
        <v>1.1</v>
      </c>
      <c r="S24" s="93">
        <v>4</v>
      </c>
      <c r="T24" s="93">
        <v>1</v>
      </c>
      <c r="U24" s="93">
        <v>5</v>
      </c>
      <c r="V24" s="117">
        <v>1.25</v>
      </c>
      <c r="W24" s="93">
        <v>3</v>
      </c>
      <c r="X24" s="93">
        <v>0</v>
      </c>
      <c r="Y24" s="93">
        <v>3</v>
      </c>
      <c r="Z24" s="117">
        <v>1</v>
      </c>
      <c r="AA24" s="93">
        <v>10</v>
      </c>
      <c r="AB24" s="93">
        <v>1</v>
      </c>
      <c r="AC24" s="93">
        <v>10</v>
      </c>
      <c r="AD24" s="117">
        <v>1</v>
      </c>
      <c r="AE24" s="93">
        <v>5</v>
      </c>
      <c r="AF24" s="93">
        <v>4</v>
      </c>
      <c r="AG24" s="93">
        <v>6</v>
      </c>
      <c r="AH24" s="117">
        <v>1.2</v>
      </c>
      <c r="AI24" s="93">
        <v>2</v>
      </c>
      <c r="AJ24" s="93">
        <v>4</v>
      </c>
      <c r="AK24" s="93">
        <v>9</v>
      </c>
      <c r="AL24" s="117">
        <v>4.5</v>
      </c>
      <c r="AM24" s="93">
        <v>6</v>
      </c>
      <c r="AN24" s="93">
        <v>1</v>
      </c>
      <c r="AO24" s="93">
        <v>9</v>
      </c>
      <c r="AP24" s="117">
        <v>1.5</v>
      </c>
      <c r="AQ24" s="93" t="s">
        <v>26</v>
      </c>
      <c r="AR24" s="93" t="s">
        <v>26</v>
      </c>
      <c r="AS24" s="93" t="s">
        <v>26</v>
      </c>
      <c r="AT24" s="93" t="s">
        <v>26</v>
      </c>
      <c r="AU24" s="93" t="s">
        <v>26</v>
      </c>
      <c r="AV24" s="93" t="s">
        <v>26</v>
      </c>
      <c r="AW24" s="93" t="s">
        <v>26</v>
      </c>
      <c r="AX24" s="93" t="s">
        <v>26</v>
      </c>
      <c r="AY24" s="89"/>
    </row>
    <row r="25" ht="50.25" customHeight="true" spans="1:51">
      <c r="A25" s="89"/>
      <c r="B25" s="242">
        <v>10</v>
      </c>
      <c r="C25" s="26" t="s">
        <v>67</v>
      </c>
      <c r="D25" s="27" t="s">
        <v>68</v>
      </c>
      <c r="E25" s="89"/>
      <c r="F25" s="200" t="s">
        <v>69</v>
      </c>
      <c r="G25" s="26">
        <v>336</v>
      </c>
      <c r="H25" s="53">
        <v>1.1957</v>
      </c>
      <c r="I25" s="247" t="s">
        <v>483</v>
      </c>
      <c r="J25" s="95" t="s">
        <v>285</v>
      </c>
      <c r="K25" s="97" t="s">
        <v>26</v>
      </c>
      <c r="L25" s="97" t="s">
        <v>26</v>
      </c>
      <c r="M25" s="95" t="s">
        <v>26</v>
      </c>
      <c r="N25" s="95"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3" t="s">
        <v>26</v>
      </c>
      <c r="AR25" s="93" t="s">
        <v>26</v>
      </c>
      <c r="AS25" s="93" t="s">
        <v>26</v>
      </c>
      <c r="AT25" s="93" t="s">
        <v>26</v>
      </c>
      <c r="AU25" s="93" t="s">
        <v>26</v>
      </c>
      <c r="AV25" s="93" t="s">
        <v>26</v>
      </c>
      <c r="AW25" s="93" t="s">
        <v>26</v>
      </c>
      <c r="AX25" s="93" t="s">
        <v>26</v>
      </c>
      <c r="AY25" s="223"/>
    </row>
    <row r="26" ht="33" customHeight="true" spans="1:51">
      <c r="A26" s="89"/>
      <c r="B26" s="195"/>
      <c r="C26" s="89"/>
      <c r="D26" s="27" t="s">
        <v>70</v>
      </c>
      <c r="E26" s="89"/>
      <c r="F26" s="200" t="s">
        <v>69</v>
      </c>
      <c r="G26" s="26">
        <v>76</v>
      </c>
      <c r="H26" s="53">
        <v>4.2222</v>
      </c>
      <c r="I26" s="11"/>
      <c r="J26" s="89"/>
      <c r="K26" s="97"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33" customHeight="true" spans="1:51">
      <c r="A27" s="89"/>
      <c r="B27" s="195"/>
      <c r="C27" s="89"/>
      <c r="D27" s="27" t="s">
        <v>71</v>
      </c>
      <c r="E27" s="89"/>
      <c r="F27" s="200" t="s">
        <v>69</v>
      </c>
      <c r="G27" s="26">
        <v>33</v>
      </c>
      <c r="H27" s="243">
        <v>2.2</v>
      </c>
      <c r="I27" s="11"/>
      <c r="J27" s="89"/>
      <c r="K27" s="97"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50.25" customHeight="true" spans="1:51">
      <c r="A28" s="89"/>
      <c r="B28" s="195"/>
      <c r="C28" s="89"/>
      <c r="D28" s="27" t="s">
        <v>72</v>
      </c>
      <c r="E28" s="89"/>
      <c r="F28" s="200" t="s">
        <v>69</v>
      </c>
      <c r="G28" s="26">
        <v>1120</v>
      </c>
      <c r="H28" s="53">
        <v>1.1313</v>
      </c>
      <c r="I28" s="11"/>
      <c r="J28" s="89"/>
      <c r="K28" s="97" t="s">
        <v>26</v>
      </c>
      <c r="L28" s="97" t="s">
        <v>26</v>
      </c>
      <c r="M28" s="95" t="s">
        <v>26</v>
      </c>
      <c r="N28" s="95"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33" customHeight="true" spans="1:51">
      <c r="A29" s="89"/>
      <c r="B29" s="195"/>
      <c r="C29" s="89"/>
      <c r="D29" s="27" t="s">
        <v>73</v>
      </c>
      <c r="E29" s="89"/>
      <c r="F29" s="200" t="s">
        <v>69</v>
      </c>
      <c r="G29" s="26">
        <v>2477</v>
      </c>
      <c r="H29" s="53">
        <v>1.1389</v>
      </c>
      <c r="I29" s="6"/>
      <c r="J29" s="89"/>
      <c r="K29" s="97" t="s">
        <v>26</v>
      </c>
      <c r="L29" s="97" t="s">
        <v>26</v>
      </c>
      <c r="M29" s="95" t="s">
        <v>26</v>
      </c>
      <c r="N29" s="95"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33" customHeight="true" spans="1:51">
      <c r="A30" s="89"/>
      <c r="B30" s="242">
        <v>11</v>
      </c>
      <c r="C30" s="27" t="s">
        <v>74</v>
      </c>
      <c r="D30" s="27" t="s">
        <v>75</v>
      </c>
      <c r="E30" s="89"/>
      <c r="F30" s="26" t="s">
        <v>69</v>
      </c>
      <c r="G30" s="26">
        <v>325</v>
      </c>
      <c r="H30" s="53">
        <v>1</v>
      </c>
      <c r="I30" s="247" t="s">
        <v>484</v>
      </c>
      <c r="J30" s="95" t="s">
        <v>285</v>
      </c>
      <c r="K30" s="97"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49.5" customHeight="true" spans="1:51">
      <c r="A31" s="89"/>
      <c r="B31" s="195"/>
      <c r="C31" s="89"/>
      <c r="D31" s="27" t="s">
        <v>76</v>
      </c>
      <c r="E31" s="89"/>
      <c r="F31" s="26" t="s">
        <v>69</v>
      </c>
      <c r="G31" s="26">
        <v>339</v>
      </c>
      <c r="H31" s="53">
        <v>1.3191</v>
      </c>
      <c r="I31" s="6"/>
      <c r="J31" s="89"/>
      <c r="K31" s="97" t="s">
        <v>26</v>
      </c>
      <c r="L31" s="97" t="s">
        <v>26</v>
      </c>
      <c r="M31" s="95" t="s">
        <v>26</v>
      </c>
      <c r="N31" s="95"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40.5" spans="1:51">
      <c r="A32" s="89"/>
      <c r="B32" s="242">
        <v>12</v>
      </c>
      <c r="C32" s="27" t="s">
        <v>77</v>
      </c>
      <c r="D32" s="27" t="s">
        <v>78</v>
      </c>
      <c r="E32" s="89"/>
      <c r="F32" s="26" t="s">
        <v>69</v>
      </c>
      <c r="G32" s="26">
        <v>167</v>
      </c>
      <c r="H32" s="53">
        <v>1.0438</v>
      </c>
      <c r="I32" s="208" t="s">
        <v>485</v>
      </c>
      <c r="J32" s="95" t="s">
        <v>285</v>
      </c>
      <c r="K32" s="97" t="s">
        <v>26</v>
      </c>
      <c r="L32" s="97" t="s">
        <v>26</v>
      </c>
      <c r="M32" s="95" t="s">
        <v>26</v>
      </c>
      <c r="N32" s="95"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3" t="s">
        <v>26</v>
      </c>
      <c r="AR32" s="93" t="s">
        <v>26</v>
      </c>
      <c r="AS32" s="93" t="s">
        <v>26</v>
      </c>
      <c r="AT32" s="93" t="s">
        <v>26</v>
      </c>
      <c r="AU32" s="93" t="s">
        <v>26</v>
      </c>
      <c r="AV32" s="93" t="s">
        <v>26</v>
      </c>
      <c r="AW32" s="93" t="s">
        <v>26</v>
      </c>
      <c r="AX32" s="93" t="s">
        <v>26</v>
      </c>
      <c r="AY32" s="223"/>
    </row>
    <row r="33" ht="33" customHeight="true" spans="1:51">
      <c r="A33" s="89"/>
      <c r="B33" s="242">
        <v>13</v>
      </c>
      <c r="C33" s="27" t="s">
        <v>79</v>
      </c>
      <c r="D33" s="27" t="s">
        <v>80</v>
      </c>
      <c r="E33" s="89"/>
      <c r="F33" s="26" t="s">
        <v>40</v>
      </c>
      <c r="G33" s="26">
        <v>897</v>
      </c>
      <c r="H33" s="53">
        <v>0.9989</v>
      </c>
      <c r="I33" s="91"/>
      <c r="J33" s="115"/>
      <c r="K33" s="97" t="s">
        <v>26</v>
      </c>
      <c r="L33" s="97" t="s">
        <v>26</v>
      </c>
      <c r="M33" s="95" t="s">
        <v>26</v>
      </c>
      <c r="N33" s="95" t="s">
        <v>26</v>
      </c>
      <c r="O33" s="136">
        <v>109</v>
      </c>
      <c r="P33" s="26">
        <v>88</v>
      </c>
      <c r="Q33" s="119">
        <v>108</v>
      </c>
      <c r="R33" s="217">
        <v>0.9908</v>
      </c>
      <c r="S33" s="136">
        <v>150</v>
      </c>
      <c r="T33" s="26">
        <v>64</v>
      </c>
      <c r="U33" s="119">
        <v>150</v>
      </c>
      <c r="V33" s="256">
        <v>1</v>
      </c>
      <c r="W33" s="136">
        <v>80</v>
      </c>
      <c r="X33" s="93" t="s">
        <v>26</v>
      </c>
      <c r="Y33" s="107">
        <v>80</v>
      </c>
      <c r="Z33" s="209">
        <v>1</v>
      </c>
      <c r="AA33" s="136">
        <v>260</v>
      </c>
      <c r="AB33" s="26" t="s">
        <v>26</v>
      </c>
      <c r="AC33" s="107">
        <v>260</v>
      </c>
      <c r="AD33" s="209">
        <v>1</v>
      </c>
      <c r="AE33" s="136">
        <v>160</v>
      </c>
      <c r="AF33" s="26">
        <v>130</v>
      </c>
      <c r="AG33" s="119">
        <v>160</v>
      </c>
      <c r="AH33" s="256">
        <v>1</v>
      </c>
      <c r="AI33" s="136">
        <v>39</v>
      </c>
      <c r="AJ33" s="93" t="s">
        <v>26</v>
      </c>
      <c r="AK33" s="107">
        <v>39</v>
      </c>
      <c r="AL33" s="256">
        <v>1</v>
      </c>
      <c r="AM33" s="136">
        <v>100</v>
      </c>
      <c r="AN33" s="93" t="s">
        <v>26</v>
      </c>
      <c r="AO33" s="26">
        <v>100</v>
      </c>
      <c r="AP33" s="256">
        <v>1</v>
      </c>
      <c r="AQ33" s="59" t="s">
        <v>26</v>
      </c>
      <c r="AR33" s="59" t="s">
        <v>26</v>
      </c>
      <c r="AS33" s="59" t="s">
        <v>26</v>
      </c>
      <c r="AT33" s="59" t="s">
        <v>26</v>
      </c>
      <c r="AU33" s="59" t="s">
        <v>26</v>
      </c>
      <c r="AV33" s="59" t="s">
        <v>26</v>
      </c>
      <c r="AW33" s="59" t="s">
        <v>26</v>
      </c>
      <c r="AX33" s="59" t="s">
        <v>26</v>
      </c>
      <c r="AY33" s="223"/>
    </row>
    <row r="34" ht="14.25" spans="1:51">
      <c r="A34" s="89"/>
      <c r="B34" s="195"/>
      <c r="C34" s="89"/>
      <c r="D34" s="27" t="s">
        <v>81</v>
      </c>
      <c r="E34" s="89"/>
      <c r="F34" s="26" t="s">
        <v>40</v>
      </c>
      <c r="G34" s="26">
        <v>1</v>
      </c>
      <c r="H34" s="53">
        <v>0.3333</v>
      </c>
      <c r="I34" s="6"/>
      <c r="J34" s="89"/>
      <c r="K34" s="212" t="s">
        <v>26</v>
      </c>
      <c r="L34" s="212" t="s">
        <v>26</v>
      </c>
      <c r="M34" s="94" t="s">
        <v>26</v>
      </c>
      <c r="N34" s="94" t="s">
        <v>26</v>
      </c>
      <c r="O34" s="93" t="s">
        <v>26</v>
      </c>
      <c r="P34" s="93" t="s">
        <v>26</v>
      </c>
      <c r="Q34" s="93" t="s">
        <v>26</v>
      </c>
      <c r="R34" s="93" t="s">
        <v>26</v>
      </c>
      <c r="S34" s="93" t="s">
        <v>26</v>
      </c>
      <c r="T34" s="93" t="s">
        <v>26</v>
      </c>
      <c r="U34" s="93" t="s">
        <v>26</v>
      </c>
      <c r="V34" s="93" t="s">
        <v>26</v>
      </c>
      <c r="W34" s="59">
        <v>1</v>
      </c>
      <c r="X34" s="93" t="s">
        <v>26</v>
      </c>
      <c r="Y34" s="59">
        <v>1</v>
      </c>
      <c r="Z34" s="117">
        <v>1</v>
      </c>
      <c r="AA34" s="59">
        <v>1</v>
      </c>
      <c r="AB34" s="59">
        <v>0.05</v>
      </c>
      <c r="AC34" s="59">
        <v>0.8</v>
      </c>
      <c r="AD34" s="117">
        <v>0.8</v>
      </c>
      <c r="AE34" s="59">
        <v>1</v>
      </c>
      <c r="AF34" s="59">
        <v>0.1</v>
      </c>
      <c r="AG34" s="59">
        <v>0.9</v>
      </c>
      <c r="AH34" s="117">
        <v>0.9</v>
      </c>
      <c r="AI34" s="93" t="s">
        <v>26</v>
      </c>
      <c r="AJ34" s="93" t="s">
        <v>26</v>
      </c>
      <c r="AK34" s="93" t="s">
        <v>26</v>
      </c>
      <c r="AL34" s="93" t="s">
        <v>26</v>
      </c>
      <c r="AM34" s="93" t="s">
        <v>26</v>
      </c>
      <c r="AN34" s="93" t="s">
        <v>26</v>
      </c>
      <c r="AO34" s="93" t="s">
        <v>26</v>
      </c>
      <c r="AP34" s="93" t="s">
        <v>26</v>
      </c>
      <c r="AQ34" s="93" t="s">
        <v>26</v>
      </c>
      <c r="AR34" s="93" t="s">
        <v>26</v>
      </c>
      <c r="AS34" s="93" t="s">
        <v>26</v>
      </c>
      <c r="AT34" s="93" t="s">
        <v>26</v>
      </c>
      <c r="AU34" s="93" t="s">
        <v>26</v>
      </c>
      <c r="AV34" s="93" t="s">
        <v>26</v>
      </c>
      <c r="AW34" s="93" t="s">
        <v>26</v>
      </c>
      <c r="AX34" s="93" t="s">
        <v>26</v>
      </c>
      <c r="AY34" s="223" t="s">
        <v>391</v>
      </c>
    </row>
    <row r="35" ht="28.5" spans="1:51">
      <c r="A35" s="89"/>
      <c r="B35" s="242">
        <v>14</v>
      </c>
      <c r="C35" s="27" t="s">
        <v>82</v>
      </c>
      <c r="D35" s="27" t="s">
        <v>83</v>
      </c>
      <c r="E35" s="89"/>
      <c r="F35" s="26" t="s">
        <v>40</v>
      </c>
      <c r="G35" s="308" t="s">
        <v>26</v>
      </c>
      <c r="H35" s="59" t="s">
        <v>42</v>
      </c>
      <c r="I35" s="150"/>
      <c r="J35" s="150"/>
      <c r="K35" s="175" t="s">
        <v>302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86</v>
      </c>
    </row>
    <row r="36" ht="33" customHeight="true" spans="1:51">
      <c r="A36" s="89"/>
      <c r="B36" s="242">
        <v>15</v>
      </c>
      <c r="C36" s="27" t="s">
        <v>87</v>
      </c>
      <c r="D36" s="27" t="s">
        <v>88</v>
      </c>
      <c r="E36" s="27" t="s">
        <v>89</v>
      </c>
      <c r="F36" s="26" t="s">
        <v>40</v>
      </c>
      <c r="G36" s="59">
        <v>86</v>
      </c>
      <c r="H36" s="57" t="s">
        <v>42</v>
      </c>
      <c r="I36" s="79"/>
      <c r="J36" s="93"/>
      <c r="K36" s="96">
        <v>86</v>
      </c>
      <c r="L36" s="95" t="s">
        <v>26</v>
      </c>
      <c r="M36" s="95" t="s">
        <v>26</v>
      </c>
      <c r="N36" s="95" t="s">
        <v>26</v>
      </c>
      <c r="O36" s="59">
        <v>86</v>
      </c>
      <c r="P36" s="59">
        <v>86</v>
      </c>
      <c r="Q36" s="94" t="s">
        <v>26</v>
      </c>
      <c r="R36" s="150" t="s">
        <v>42</v>
      </c>
      <c r="S36" s="59">
        <v>86</v>
      </c>
      <c r="T36" s="59">
        <v>86</v>
      </c>
      <c r="U36" s="94" t="s">
        <v>26</v>
      </c>
      <c r="V36" s="150" t="s">
        <v>42</v>
      </c>
      <c r="W36" s="59">
        <v>86</v>
      </c>
      <c r="X36" s="59">
        <v>86</v>
      </c>
      <c r="Y36" s="94" t="s">
        <v>26</v>
      </c>
      <c r="Z36" s="150" t="s">
        <v>42</v>
      </c>
      <c r="AA36" s="59">
        <v>86</v>
      </c>
      <c r="AB36" s="59">
        <v>86</v>
      </c>
      <c r="AC36" s="94" t="s">
        <v>26</v>
      </c>
      <c r="AD36" s="150" t="s">
        <v>42</v>
      </c>
      <c r="AE36" s="59">
        <v>86</v>
      </c>
      <c r="AF36" s="59">
        <v>86</v>
      </c>
      <c r="AG36" s="94" t="s">
        <v>26</v>
      </c>
      <c r="AH36" s="150" t="s">
        <v>42</v>
      </c>
      <c r="AI36" s="59">
        <v>86</v>
      </c>
      <c r="AJ36" s="59">
        <v>86</v>
      </c>
      <c r="AK36" s="94" t="s">
        <v>26</v>
      </c>
      <c r="AL36" s="150" t="s">
        <v>42</v>
      </c>
      <c r="AM36" s="59">
        <v>86</v>
      </c>
      <c r="AN36" s="59">
        <v>86</v>
      </c>
      <c r="AO36" s="94" t="s">
        <v>26</v>
      </c>
      <c r="AP36" s="150" t="s">
        <v>42</v>
      </c>
      <c r="AQ36" s="93" t="s">
        <v>26</v>
      </c>
      <c r="AR36" s="95" t="s">
        <v>26</v>
      </c>
      <c r="AS36" s="95" t="s">
        <v>26</v>
      </c>
      <c r="AT36" s="95" t="s">
        <v>26</v>
      </c>
      <c r="AU36" s="93" t="s">
        <v>26</v>
      </c>
      <c r="AV36" s="95" t="s">
        <v>26</v>
      </c>
      <c r="AW36" s="95" t="s">
        <v>26</v>
      </c>
      <c r="AX36" s="95" t="s">
        <v>26</v>
      </c>
      <c r="AY36" s="223"/>
    </row>
    <row r="37" ht="33" customHeight="true" spans="1:51">
      <c r="A37" s="89"/>
      <c r="B37" s="195"/>
      <c r="C37" s="89"/>
      <c r="D37" s="89"/>
      <c r="E37" s="27" t="s">
        <v>90</v>
      </c>
      <c r="F37" s="26" t="s">
        <v>40</v>
      </c>
      <c r="G37" s="59">
        <v>17983</v>
      </c>
      <c r="H37" s="57" t="s">
        <v>42</v>
      </c>
      <c r="I37" s="11"/>
      <c r="J37" s="89"/>
      <c r="K37" s="212" t="s">
        <v>26</v>
      </c>
      <c r="L37" s="95" t="s">
        <v>26</v>
      </c>
      <c r="M37" s="95" t="s">
        <v>26</v>
      </c>
      <c r="N37" s="95" t="s">
        <v>26</v>
      </c>
      <c r="O37" s="59" t="s">
        <v>26</v>
      </c>
      <c r="P37" s="111">
        <v>1296</v>
      </c>
      <c r="Q37" s="94" t="s">
        <v>26</v>
      </c>
      <c r="R37" s="150" t="s">
        <v>42</v>
      </c>
      <c r="S37" s="59" t="s">
        <v>26</v>
      </c>
      <c r="T37" s="111">
        <v>2073</v>
      </c>
      <c r="U37" s="94" t="s">
        <v>26</v>
      </c>
      <c r="V37" s="150" t="s">
        <v>42</v>
      </c>
      <c r="W37" s="59" t="s">
        <v>26</v>
      </c>
      <c r="X37" s="111">
        <v>1093</v>
      </c>
      <c r="Y37" s="94" t="s">
        <v>26</v>
      </c>
      <c r="Z37" s="150" t="s">
        <v>42</v>
      </c>
      <c r="AA37" s="59" t="s">
        <v>26</v>
      </c>
      <c r="AB37" s="111">
        <v>6003</v>
      </c>
      <c r="AC37" s="94" t="s">
        <v>26</v>
      </c>
      <c r="AD37" s="150" t="s">
        <v>42</v>
      </c>
      <c r="AE37" s="59" t="s">
        <v>26</v>
      </c>
      <c r="AF37" s="111">
        <v>2863</v>
      </c>
      <c r="AG37" s="94" t="s">
        <v>26</v>
      </c>
      <c r="AH37" s="150" t="s">
        <v>42</v>
      </c>
      <c r="AI37" s="59" t="s">
        <v>26</v>
      </c>
      <c r="AJ37" s="111">
        <v>1202</v>
      </c>
      <c r="AK37" s="94" t="s">
        <v>26</v>
      </c>
      <c r="AL37" s="150" t="s">
        <v>42</v>
      </c>
      <c r="AM37" s="59" t="s">
        <v>26</v>
      </c>
      <c r="AN37" s="111">
        <v>3453</v>
      </c>
      <c r="AO37" s="94" t="s">
        <v>26</v>
      </c>
      <c r="AP37" s="150" t="s">
        <v>42</v>
      </c>
      <c r="AQ37" s="93" t="s">
        <v>26</v>
      </c>
      <c r="AR37" s="95" t="s">
        <v>26</v>
      </c>
      <c r="AS37" s="95" t="s">
        <v>26</v>
      </c>
      <c r="AT37" s="95" t="s">
        <v>26</v>
      </c>
      <c r="AU37" s="93" t="s">
        <v>26</v>
      </c>
      <c r="AV37" s="95" t="s">
        <v>26</v>
      </c>
      <c r="AW37" s="95" t="s">
        <v>26</v>
      </c>
      <c r="AX37" s="95" t="s">
        <v>26</v>
      </c>
      <c r="AY37" s="223"/>
    </row>
    <row r="38" ht="33" customHeight="true" spans="1:51">
      <c r="A38" s="89"/>
      <c r="B38" s="195"/>
      <c r="C38" s="89"/>
      <c r="D38" s="89"/>
      <c r="E38" s="27" t="s">
        <v>91</v>
      </c>
      <c r="F38" s="26" t="s">
        <v>40</v>
      </c>
      <c r="G38" s="59">
        <v>86</v>
      </c>
      <c r="H38" s="57" t="s">
        <v>42</v>
      </c>
      <c r="I38" s="11"/>
      <c r="J38" s="89"/>
      <c r="K38" s="96">
        <v>86</v>
      </c>
      <c r="L38" s="95" t="s">
        <v>26</v>
      </c>
      <c r="M38" s="95" t="s">
        <v>26</v>
      </c>
      <c r="N38" s="95" t="s">
        <v>26</v>
      </c>
      <c r="O38" s="59">
        <v>86</v>
      </c>
      <c r="P38" s="59">
        <v>86</v>
      </c>
      <c r="Q38" s="94" t="s">
        <v>26</v>
      </c>
      <c r="R38" s="150" t="s">
        <v>42</v>
      </c>
      <c r="S38" s="59">
        <v>86</v>
      </c>
      <c r="T38" s="59">
        <v>86</v>
      </c>
      <c r="U38" s="94" t="s">
        <v>26</v>
      </c>
      <c r="V38" s="150" t="s">
        <v>42</v>
      </c>
      <c r="W38" s="59">
        <v>86</v>
      </c>
      <c r="X38" s="59">
        <v>86</v>
      </c>
      <c r="Y38" s="94" t="s">
        <v>26</v>
      </c>
      <c r="Z38" s="150" t="s">
        <v>42</v>
      </c>
      <c r="AA38" s="59">
        <v>86</v>
      </c>
      <c r="AB38" s="59">
        <v>86</v>
      </c>
      <c r="AC38" s="94" t="s">
        <v>26</v>
      </c>
      <c r="AD38" s="150" t="s">
        <v>42</v>
      </c>
      <c r="AE38" s="59">
        <v>86</v>
      </c>
      <c r="AF38" s="59">
        <v>86</v>
      </c>
      <c r="AG38" s="94" t="s">
        <v>26</v>
      </c>
      <c r="AH38" s="150" t="s">
        <v>42</v>
      </c>
      <c r="AI38" s="59">
        <v>86</v>
      </c>
      <c r="AJ38" s="59">
        <v>86</v>
      </c>
      <c r="AK38" s="94" t="s">
        <v>26</v>
      </c>
      <c r="AL38" s="150" t="s">
        <v>42</v>
      </c>
      <c r="AM38" s="59">
        <v>86</v>
      </c>
      <c r="AN38" s="59">
        <v>86</v>
      </c>
      <c r="AO38" s="94" t="s">
        <v>26</v>
      </c>
      <c r="AP38" s="150" t="s">
        <v>42</v>
      </c>
      <c r="AQ38" s="93" t="s">
        <v>26</v>
      </c>
      <c r="AR38" s="95" t="s">
        <v>26</v>
      </c>
      <c r="AS38" s="95" t="s">
        <v>26</v>
      </c>
      <c r="AT38" s="95" t="s">
        <v>26</v>
      </c>
      <c r="AU38" s="93" t="s">
        <v>26</v>
      </c>
      <c r="AV38" s="95" t="s">
        <v>26</v>
      </c>
      <c r="AW38" s="95" t="s">
        <v>26</v>
      </c>
      <c r="AX38" s="95" t="s">
        <v>26</v>
      </c>
      <c r="AY38" s="223"/>
    </row>
    <row r="39" ht="33" customHeight="true" spans="1:51">
      <c r="A39" s="89"/>
      <c r="B39" s="195"/>
      <c r="C39" s="89"/>
      <c r="D39" s="89"/>
      <c r="E39" s="27" t="s">
        <v>92</v>
      </c>
      <c r="F39" s="26" t="s">
        <v>40</v>
      </c>
      <c r="G39" s="281">
        <v>24059</v>
      </c>
      <c r="H39" s="57" t="s">
        <v>42</v>
      </c>
      <c r="I39" s="11"/>
      <c r="J39" s="89"/>
      <c r="K39" s="97" t="s">
        <v>26</v>
      </c>
      <c r="L39" s="95" t="s">
        <v>26</v>
      </c>
      <c r="M39" s="95" t="s">
        <v>26</v>
      </c>
      <c r="N39" s="95" t="s">
        <v>26</v>
      </c>
      <c r="O39" s="59" t="s">
        <v>26</v>
      </c>
      <c r="P39" s="111">
        <v>2376</v>
      </c>
      <c r="Q39" s="94" t="s">
        <v>26</v>
      </c>
      <c r="R39" s="150" t="s">
        <v>42</v>
      </c>
      <c r="S39" s="59" t="s">
        <v>26</v>
      </c>
      <c r="T39" s="111">
        <v>3501</v>
      </c>
      <c r="U39" s="94" t="s">
        <v>26</v>
      </c>
      <c r="V39" s="150" t="s">
        <v>42</v>
      </c>
      <c r="W39" s="59" t="s">
        <v>26</v>
      </c>
      <c r="X39" s="111">
        <v>1140</v>
      </c>
      <c r="Y39" s="94" t="s">
        <v>26</v>
      </c>
      <c r="Z39" s="150" t="s">
        <v>42</v>
      </c>
      <c r="AA39" s="59" t="s">
        <v>26</v>
      </c>
      <c r="AB39" s="111">
        <v>8144</v>
      </c>
      <c r="AC39" s="94" t="s">
        <v>26</v>
      </c>
      <c r="AD39" s="150" t="s">
        <v>42</v>
      </c>
      <c r="AE39" s="59" t="s">
        <v>26</v>
      </c>
      <c r="AF39" s="111">
        <v>3227</v>
      </c>
      <c r="AG39" s="94" t="s">
        <v>26</v>
      </c>
      <c r="AH39" s="150" t="s">
        <v>42</v>
      </c>
      <c r="AI39" s="59" t="s">
        <v>26</v>
      </c>
      <c r="AJ39" s="111">
        <v>1479</v>
      </c>
      <c r="AK39" s="94" t="s">
        <v>26</v>
      </c>
      <c r="AL39" s="150" t="s">
        <v>42</v>
      </c>
      <c r="AM39" s="59" t="s">
        <v>26</v>
      </c>
      <c r="AN39" s="111">
        <v>4192</v>
      </c>
      <c r="AO39" s="94" t="s">
        <v>26</v>
      </c>
      <c r="AP39" s="150" t="s">
        <v>42</v>
      </c>
      <c r="AQ39" s="93" t="s">
        <v>26</v>
      </c>
      <c r="AR39" s="95" t="s">
        <v>26</v>
      </c>
      <c r="AS39" s="95" t="s">
        <v>26</v>
      </c>
      <c r="AT39" s="95" t="s">
        <v>26</v>
      </c>
      <c r="AU39" s="93" t="s">
        <v>26</v>
      </c>
      <c r="AV39" s="95" t="s">
        <v>26</v>
      </c>
      <c r="AW39" s="95" t="s">
        <v>26</v>
      </c>
      <c r="AX39" s="95" t="s">
        <v>26</v>
      </c>
      <c r="AY39" s="223"/>
    </row>
    <row r="40" ht="33.75" spans="1:51">
      <c r="A40" s="89"/>
      <c r="B40" s="242">
        <v>16</v>
      </c>
      <c r="C40" s="27" t="s">
        <v>93</v>
      </c>
      <c r="D40" s="27" t="s">
        <v>94</v>
      </c>
      <c r="E40" s="89"/>
      <c r="F40" s="26" t="s">
        <v>95</v>
      </c>
      <c r="G40" s="57">
        <v>1406</v>
      </c>
      <c r="H40" s="64">
        <v>0.7137</v>
      </c>
      <c r="I40" s="316" t="s">
        <v>486</v>
      </c>
      <c r="J40" s="96"/>
      <c r="K40" s="96">
        <v>144</v>
      </c>
      <c r="L40" s="93">
        <v>18</v>
      </c>
      <c r="M40" s="93">
        <v>101</v>
      </c>
      <c r="N40" s="94">
        <v>0.7014</v>
      </c>
      <c r="O40" s="93">
        <v>168</v>
      </c>
      <c r="P40" s="93">
        <v>13</v>
      </c>
      <c r="Q40" s="93">
        <v>110</v>
      </c>
      <c r="R40" s="68">
        <f>Q40/O40</f>
        <v>0.654761904761905</v>
      </c>
      <c r="S40" s="93">
        <v>305</v>
      </c>
      <c r="T40" s="93">
        <v>54</v>
      </c>
      <c r="U40" s="93">
        <v>201</v>
      </c>
      <c r="V40" s="295">
        <f>U40/S40</f>
        <v>0.659016393442623</v>
      </c>
      <c r="W40" s="93">
        <v>168</v>
      </c>
      <c r="X40" s="93">
        <v>47</v>
      </c>
      <c r="Y40" s="93">
        <v>130</v>
      </c>
      <c r="Z40" s="94">
        <f>Y40/W40</f>
        <v>0.773809523809524</v>
      </c>
      <c r="AA40" s="93">
        <v>550</v>
      </c>
      <c r="AB40" s="93">
        <v>48</v>
      </c>
      <c r="AC40" s="93">
        <v>364</v>
      </c>
      <c r="AD40" s="94">
        <f>AC40/AA40</f>
        <v>0.661818181818182</v>
      </c>
      <c r="AE40" s="93">
        <v>340</v>
      </c>
      <c r="AF40" s="93">
        <v>43</v>
      </c>
      <c r="AG40" s="93">
        <v>251</v>
      </c>
      <c r="AH40" s="94">
        <f>AG40/AE40</f>
        <v>0.738235294117647</v>
      </c>
      <c r="AI40" s="93">
        <v>110</v>
      </c>
      <c r="AJ40" s="93">
        <v>19</v>
      </c>
      <c r="AK40" s="93">
        <v>99</v>
      </c>
      <c r="AL40" s="117">
        <f>AK40/AI40</f>
        <v>0.9</v>
      </c>
      <c r="AM40" s="93">
        <v>185</v>
      </c>
      <c r="AN40" s="93">
        <v>7</v>
      </c>
      <c r="AO40" s="93">
        <v>150</v>
      </c>
      <c r="AP40" s="94">
        <f>AO40/AM40</f>
        <v>0.810810810810811</v>
      </c>
      <c r="AQ40" s="93" t="s">
        <v>26</v>
      </c>
      <c r="AR40" s="93" t="s">
        <v>26</v>
      </c>
      <c r="AS40" s="93" t="s">
        <v>26</v>
      </c>
      <c r="AT40" s="93" t="s">
        <v>26</v>
      </c>
      <c r="AU40" s="93" t="s">
        <v>26</v>
      </c>
      <c r="AV40" s="93" t="s">
        <v>26</v>
      </c>
      <c r="AW40" s="93" t="s">
        <v>26</v>
      </c>
      <c r="AX40" s="93" t="s">
        <v>26</v>
      </c>
      <c r="AY40" s="223"/>
    </row>
    <row r="41" ht="36" spans="1:51">
      <c r="A41" s="89"/>
      <c r="B41" s="242">
        <v>17</v>
      </c>
      <c r="C41" s="27" t="s">
        <v>96</v>
      </c>
      <c r="D41" s="27" t="s">
        <v>97</v>
      </c>
      <c r="E41" s="89"/>
      <c r="F41" s="26" t="s">
        <v>98</v>
      </c>
      <c r="G41" s="57">
        <v>280</v>
      </c>
      <c r="H41" s="68">
        <v>1.4737</v>
      </c>
      <c r="I41" s="206" t="s">
        <v>487</v>
      </c>
      <c r="J41" s="59" t="s">
        <v>285</v>
      </c>
      <c r="K41" s="101">
        <v>30</v>
      </c>
      <c r="L41" s="95" t="s">
        <v>26</v>
      </c>
      <c r="M41" s="59">
        <v>46</v>
      </c>
      <c r="N41" s="68">
        <v>1.5333</v>
      </c>
      <c r="O41" s="59">
        <v>30</v>
      </c>
      <c r="P41" s="95" t="s">
        <v>26</v>
      </c>
      <c r="Q41" s="59">
        <v>33</v>
      </c>
      <c r="R41" s="70">
        <v>1.1</v>
      </c>
      <c r="S41" s="59">
        <v>20</v>
      </c>
      <c r="T41" s="95" t="s">
        <v>26</v>
      </c>
      <c r="U41" s="119">
        <v>46</v>
      </c>
      <c r="V41" s="153">
        <v>2.3</v>
      </c>
      <c r="W41" s="59">
        <v>10</v>
      </c>
      <c r="X41" s="95" t="s">
        <v>26</v>
      </c>
      <c r="Y41" s="119">
        <v>11</v>
      </c>
      <c r="Z41" s="153">
        <v>1.1</v>
      </c>
      <c r="AA41" s="59">
        <v>50</v>
      </c>
      <c r="AB41" s="95" t="s">
        <v>26</v>
      </c>
      <c r="AC41" s="119">
        <v>55</v>
      </c>
      <c r="AD41" s="153">
        <v>1.1</v>
      </c>
      <c r="AE41" s="59">
        <v>20</v>
      </c>
      <c r="AF41" s="95" t="s">
        <v>26</v>
      </c>
      <c r="AG41" s="119">
        <v>53</v>
      </c>
      <c r="AH41" s="153">
        <v>2.65</v>
      </c>
      <c r="AI41" s="59">
        <v>10</v>
      </c>
      <c r="AJ41" s="95" t="s">
        <v>26</v>
      </c>
      <c r="AK41" s="119">
        <v>11</v>
      </c>
      <c r="AL41" s="153">
        <v>1.1</v>
      </c>
      <c r="AM41" s="59">
        <v>20</v>
      </c>
      <c r="AN41" s="95" t="s">
        <v>26</v>
      </c>
      <c r="AO41" s="119">
        <v>25</v>
      </c>
      <c r="AP41" s="153">
        <f>AO41/AM41</f>
        <v>1.25</v>
      </c>
      <c r="AQ41" s="93" t="s">
        <v>26</v>
      </c>
      <c r="AR41" s="93" t="s">
        <v>26</v>
      </c>
      <c r="AS41" s="93" t="s">
        <v>26</v>
      </c>
      <c r="AT41" s="93" t="s">
        <v>26</v>
      </c>
      <c r="AU41" s="93" t="s">
        <v>26</v>
      </c>
      <c r="AV41" s="93" t="s">
        <v>26</v>
      </c>
      <c r="AW41" s="93" t="s">
        <v>26</v>
      </c>
      <c r="AX41" s="93" t="s">
        <v>26</v>
      </c>
      <c r="AY41" s="223"/>
    </row>
    <row r="42" ht="84" spans="1:51">
      <c r="A42" s="89"/>
      <c r="B42" s="278">
        <v>18</v>
      </c>
      <c r="C42" s="27" t="s">
        <v>99</v>
      </c>
      <c r="D42" s="27" t="s">
        <v>100</v>
      </c>
      <c r="E42" s="89"/>
      <c r="F42" s="26" t="s">
        <v>40</v>
      </c>
      <c r="G42" s="26">
        <v>753</v>
      </c>
      <c r="H42" s="243">
        <v>1</v>
      </c>
      <c r="I42" s="272" t="s">
        <v>488</v>
      </c>
      <c r="J42" s="93" t="s">
        <v>285</v>
      </c>
      <c r="K42" s="96" t="s">
        <v>26</v>
      </c>
      <c r="L42" s="93" t="s">
        <v>26</v>
      </c>
      <c r="M42" s="93" t="s">
        <v>26</v>
      </c>
      <c r="N42" s="93"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69" spans="1:51">
      <c r="A43" s="89"/>
      <c r="B43" s="197">
        <v>19</v>
      </c>
      <c r="C43" s="27" t="s">
        <v>101</v>
      </c>
      <c r="D43" s="26" t="s">
        <v>102</v>
      </c>
      <c r="E43" s="27" t="s">
        <v>103</v>
      </c>
      <c r="F43" s="26" t="s">
        <v>56</v>
      </c>
      <c r="G43" s="309" t="s">
        <v>489</v>
      </c>
      <c r="H43" s="309" t="s">
        <v>42</v>
      </c>
      <c r="I43" s="317" t="s">
        <v>490</v>
      </c>
      <c r="J43" s="59" t="s">
        <v>285</v>
      </c>
      <c r="K43" s="101" t="s">
        <v>105</v>
      </c>
      <c r="L43" s="96" t="s">
        <v>26</v>
      </c>
      <c r="M43" s="96" t="s">
        <v>26</v>
      </c>
      <c r="N43" s="96" t="s">
        <v>26</v>
      </c>
      <c r="O43" s="299" t="s">
        <v>491</v>
      </c>
      <c r="P43" s="224" t="s">
        <v>492</v>
      </c>
      <c r="Q43" s="224" t="s">
        <v>493</v>
      </c>
      <c r="R43" s="224" t="s">
        <v>494</v>
      </c>
      <c r="S43" s="299" t="s">
        <v>491</v>
      </c>
      <c r="T43" s="224" t="s">
        <v>495</v>
      </c>
      <c r="U43" s="224" t="s">
        <v>496</v>
      </c>
      <c r="V43" s="224" t="s">
        <v>497</v>
      </c>
      <c r="W43" s="299" t="s">
        <v>491</v>
      </c>
      <c r="X43" s="299" t="s">
        <v>498</v>
      </c>
      <c r="Y43" s="224" t="s">
        <v>499</v>
      </c>
      <c r="Z43" s="323" t="s">
        <v>108</v>
      </c>
      <c r="AA43" s="299" t="s">
        <v>491</v>
      </c>
      <c r="AB43" s="224" t="s">
        <v>500</v>
      </c>
      <c r="AC43" s="224" t="s">
        <v>501</v>
      </c>
      <c r="AD43" s="327" t="s">
        <v>502</v>
      </c>
      <c r="AE43" s="299" t="s">
        <v>491</v>
      </c>
      <c r="AF43" s="299" t="s">
        <v>503</v>
      </c>
      <c r="AG43" s="299" t="s">
        <v>504</v>
      </c>
      <c r="AH43" s="327" t="s">
        <v>502</v>
      </c>
      <c r="AI43" s="299" t="s">
        <v>491</v>
      </c>
      <c r="AJ43" s="224" t="s">
        <v>505</v>
      </c>
      <c r="AK43" s="224" t="s">
        <v>506</v>
      </c>
      <c r="AL43" s="327" t="s">
        <v>507</v>
      </c>
      <c r="AM43" s="299" t="s">
        <v>491</v>
      </c>
      <c r="AN43" s="224" t="s">
        <v>508</v>
      </c>
      <c r="AO43" s="224" t="s">
        <v>509</v>
      </c>
      <c r="AP43" s="327" t="s">
        <v>502</v>
      </c>
      <c r="AQ43" s="59" t="s">
        <v>26</v>
      </c>
      <c r="AR43" s="59" t="s">
        <v>26</v>
      </c>
      <c r="AS43" s="59" t="s">
        <v>26</v>
      </c>
      <c r="AT43" s="59" t="s">
        <v>26</v>
      </c>
      <c r="AU43" s="59" t="s">
        <v>26</v>
      </c>
      <c r="AV43" s="59" t="s">
        <v>26</v>
      </c>
      <c r="AW43" s="59" t="s">
        <v>26</v>
      </c>
      <c r="AX43" s="59" t="s">
        <v>26</v>
      </c>
      <c r="AY43" s="223"/>
    </row>
    <row r="44" ht="69" spans="1:51">
      <c r="A44" s="89"/>
      <c r="B44" s="195"/>
      <c r="C44" s="89"/>
      <c r="D44" s="89"/>
      <c r="E44" s="27" t="s">
        <v>123</v>
      </c>
      <c r="F44" s="26" t="s">
        <v>56</v>
      </c>
      <c r="G44" s="310" t="s">
        <v>510</v>
      </c>
      <c r="H44" s="309" t="s">
        <v>42</v>
      </c>
      <c r="I44" s="11"/>
      <c r="J44" s="89"/>
      <c r="K44" s="96" t="s">
        <v>26</v>
      </c>
      <c r="L44" s="96" t="s">
        <v>26</v>
      </c>
      <c r="M44" s="96" t="s">
        <v>26</v>
      </c>
      <c r="N44" s="96" t="s">
        <v>26</v>
      </c>
      <c r="O44" s="260" t="s">
        <v>26</v>
      </c>
      <c r="P44" s="224" t="s">
        <v>492</v>
      </c>
      <c r="Q44" s="224" t="s">
        <v>493</v>
      </c>
      <c r="R44" s="323" t="s">
        <v>108</v>
      </c>
      <c r="S44" s="260" t="s">
        <v>26</v>
      </c>
      <c r="T44" s="224" t="s">
        <v>495</v>
      </c>
      <c r="U44" s="299" t="s">
        <v>511</v>
      </c>
      <c r="V44" s="224" t="s">
        <v>497</v>
      </c>
      <c r="W44" s="260" t="s">
        <v>26</v>
      </c>
      <c r="X44" s="299" t="s">
        <v>498</v>
      </c>
      <c r="Y44" s="224" t="s">
        <v>499</v>
      </c>
      <c r="Z44" s="324" t="s">
        <v>108</v>
      </c>
      <c r="AA44" s="260" t="s">
        <v>26</v>
      </c>
      <c r="AB44" s="224" t="s">
        <v>500</v>
      </c>
      <c r="AC44" s="224" t="s">
        <v>501</v>
      </c>
      <c r="AD44" s="327" t="s">
        <v>502</v>
      </c>
      <c r="AE44" s="260" t="s">
        <v>26</v>
      </c>
      <c r="AF44" s="299" t="s">
        <v>503</v>
      </c>
      <c r="AG44" s="299" t="s">
        <v>504</v>
      </c>
      <c r="AH44" s="327" t="s">
        <v>502</v>
      </c>
      <c r="AI44" s="260" t="s">
        <v>26</v>
      </c>
      <c r="AJ44" s="224" t="s">
        <v>505</v>
      </c>
      <c r="AK44" s="224" t="s">
        <v>506</v>
      </c>
      <c r="AL44" s="327" t="s">
        <v>507</v>
      </c>
      <c r="AM44" s="260" t="s">
        <v>26</v>
      </c>
      <c r="AN44" s="224" t="s">
        <v>508</v>
      </c>
      <c r="AO44" s="224" t="s">
        <v>509</v>
      </c>
      <c r="AP44" s="327" t="s">
        <v>502</v>
      </c>
      <c r="AQ44" s="93" t="s">
        <v>26</v>
      </c>
      <c r="AR44" s="93" t="s">
        <v>26</v>
      </c>
      <c r="AS44" s="93" t="s">
        <v>26</v>
      </c>
      <c r="AT44" s="93" t="s">
        <v>26</v>
      </c>
      <c r="AU44" s="93" t="s">
        <v>26</v>
      </c>
      <c r="AV44" s="93" t="s">
        <v>26</v>
      </c>
      <c r="AW44" s="93" t="s">
        <v>26</v>
      </c>
      <c r="AX44" s="93" t="s">
        <v>26</v>
      </c>
      <c r="AY44" s="223"/>
    </row>
    <row r="45" ht="14.25" spans="1:51">
      <c r="A45" s="89"/>
      <c r="B45" s="195"/>
      <c r="C45" s="89"/>
      <c r="D45" s="26" t="s">
        <v>125</v>
      </c>
      <c r="E45" s="27" t="s">
        <v>126</v>
      </c>
      <c r="F45" s="26" t="s">
        <v>56</v>
      </c>
      <c r="G45" s="70">
        <v>0.9</v>
      </c>
      <c r="H45" s="311">
        <v>1</v>
      </c>
      <c r="I45" s="11"/>
      <c r="J45" s="89"/>
      <c r="K45" s="96" t="s">
        <v>26</v>
      </c>
      <c r="L45" s="96" t="s">
        <v>26</v>
      </c>
      <c r="M45" s="96" t="s">
        <v>26</v>
      </c>
      <c r="N45" s="96" t="s">
        <v>26</v>
      </c>
      <c r="O45" s="321" t="s">
        <v>26</v>
      </c>
      <c r="P45" s="322">
        <v>0.9</v>
      </c>
      <c r="Q45" s="322">
        <v>0.9</v>
      </c>
      <c r="R45" s="322">
        <v>1</v>
      </c>
      <c r="S45" s="321" t="s">
        <v>26</v>
      </c>
      <c r="T45" s="322">
        <v>0.9</v>
      </c>
      <c r="U45" s="322">
        <v>0.9</v>
      </c>
      <c r="V45" s="322">
        <v>1</v>
      </c>
      <c r="W45" s="321" t="s">
        <v>26</v>
      </c>
      <c r="X45" s="322">
        <v>0.9</v>
      </c>
      <c r="Y45" s="322">
        <v>0.9</v>
      </c>
      <c r="Z45" s="322">
        <v>1</v>
      </c>
      <c r="AA45" s="321" t="s">
        <v>26</v>
      </c>
      <c r="AB45" s="322">
        <v>0.9</v>
      </c>
      <c r="AC45" s="322">
        <v>0.9</v>
      </c>
      <c r="AD45" s="322">
        <v>1</v>
      </c>
      <c r="AE45" s="321" t="s">
        <v>26</v>
      </c>
      <c r="AF45" s="322">
        <v>0.9</v>
      </c>
      <c r="AG45" s="322">
        <v>0.9</v>
      </c>
      <c r="AH45" s="322">
        <v>1</v>
      </c>
      <c r="AI45" s="321" t="s">
        <v>26</v>
      </c>
      <c r="AJ45" s="322">
        <v>0.9</v>
      </c>
      <c r="AK45" s="322">
        <v>0.9</v>
      </c>
      <c r="AL45" s="322">
        <v>1</v>
      </c>
      <c r="AM45" s="321" t="s">
        <v>26</v>
      </c>
      <c r="AN45" s="322">
        <v>0.9</v>
      </c>
      <c r="AO45" s="322">
        <v>0.9</v>
      </c>
      <c r="AP45" s="322">
        <v>1</v>
      </c>
      <c r="AQ45" s="93" t="s">
        <v>26</v>
      </c>
      <c r="AR45" s="93" t="s">
        <v>26</v>
      </c>
      <c r="AS45" s="93" t="s">
        <v>26</v>
      </c>
      <c r="AT45" s="93" t="s">
        <v>26</v>
      </c>
      <c r="AU45" s="93" t="s">
        <v>26</v>
      </c>
      <c r="AV45" s="93" t="s">
        <v>26</v>
      </c>
      <c r="AW45" s="93" t="s">
        <v>26</v>
      </c>
      <c r="AX45" s="93" t="s">
        <v>26</v>
      </c>
      <c r="AY45" s="223"/>
    </row>
    <row r="46" ht="29.25" customHeight="true" spans="1:51">
      <c r="A46" s="89"/>
      <c r="B46" s="195"/>
      <c r="C46" s="89"/>
      <c r="D46" s="89"/>
      <c r="E46" s="27" t="s">
        <v>123</v>
      </c>
      <c r="F46" s="26" t="s">
        <v>56</v>
      </c>
      <c r="G46" s="59">
        <v>9462</v>
      </c>
      <c r="H46" s="311">
        <v>1</v>
      </c>
      <c r="I46" s="11"/>
      <c r="J46" s="89"/>
      <c r="K46" s="96" t="s">
        <v>26</v>
      </c>
      <c r="L46" s="59"/>
      <c r="M46" s="59"/>
      <c r="N46" s="59"/>
      <c r="O46" s="260" t="s">
        <v>26</v>
      </c>
      <c r="P46" s="299">
        <v>0</v>
      </c>
      <c r="Q46" s="324">
        <v>199</v>
      </c>
      <c r="R46" s="325">
        <v>1</v>
      </c>
      <c r="S46" s="260" t="s">
        <v>26</v>
      </c>
      <c r="T46" s="299">
        <v>0</v>
      </c>
      <c r="U46" s="324">
        <v>1351</v>
      </c>
      <c r="V46" s="325">
        <v>1</v>
      </c>
      <c r="W46" s="260" t="s">
        <v>26</v>
      </c>
      <c r="X46" s="299" t="s">
        <v>328</v>
      </c>
      <c r="Y46" s="324">
        <v>330</v>
      </c>
      <c r="Z46" s="325">
        <v>1</v>
      </c>
      <c r="AA46" s="260" t="s">
        <v>26</v>
      </c>
      <c r="AB46" s="299" t="s">
        <v>512</v>
      </c>
      <c r="AC46" s="324">
        <v>3982</v>
      </c>
      <c r="AD46" s="325">
        <v>1</v>
      </c>
      <c r="AE46" s="260" t="s">
        <v>26</v>
      </c>
      <c r="AF46" s="299" t="s">
        <v>513</v>
      </c>
      <c r="AG46" s="324">
        <v>1975</v>
      </c>
      <c r="AH46" s="325">
        <v>1</v>
      </c>
      <c r="AI46" s="260" t="s">
        <v>26</v>
      </c>
      <c r="AJ46" s="299" t="s">
        <v>324</v>
      </c>
      <c r="AK46" s="324">
        <v>655</v>
      </c>
      <c r="AL46" s="325">
        <v>1</v>
      </c>
      <c r="AM46" s="260" t="s">
        <v>26</v>
      </c>
      <c r="AN46" s="224" t="s">
        <v>514</v>
      </c>
      <c r="AO46" s="324">
        <v>970</v>
      </c>
      <c r="AP46" s="325">
        <v>1</v>
      </c>
      <c r="AQ46" s="93" t="s">
        <v>26</v>
      </c>
      <c r="AR46" s="93" t="s">
        <v>26</v>
      </c>
      <c r="AS46" s="93" t="s">
        <v>26</v>
      </c>
      <c r="AT46" s="93" t="s">
        <v>26</v>
      </c>
      <c r="AU46" s="93" t="s">
        <v>26</v>
      </c>
      <c r="AV46" s="93" t="s">
        <v>26</v>
      </c>
      <c r="AW46" s="93" t="s">
        <v>26</v>
      </c>
      <c r="AX46" s="93" t="s">
        <v>26</v>
      </c>
      <c r="AY46" s="223"/>
    </row>
    <row r="47" ht="14.25" spans="1:51">
      <c r="A47" s="89"/>
      <c r="B47" s="195"/>
      <c r="C47" s="89"/>
      <c r="D47" s="26" t="s">
        <v>135</v>
      </c>
      <c r="E47" s="27" t="s">
        <v>126</v>
      </c>
      <c r="F47" s="26" t="s">
        <v>56</v>
      </c>
      <c r="G47" s="70">
        <v>0.75</v>
      </c>
      <c r="H47" s="311">
        <v>1</v>
      </c>
      <c r="I47" s="11"/>
      <c r="J47" s="89"/>
      <c r="K47" s="96" t="s">
        <v>26</v>
      </c>
      <c r="L47" s="96" t="s">
        <v>26</v>
      </c>
      <c r="M47" s="96" t="s">
        <v>26</v>
      </c>
      <c r="N47" s="96" t="s">
        <v>26</v>
      </c>
      <c r="O47" s="321" t="s">
        <v>26</v>
      </c>
      <c r="P47" s="322">
        <v>0.75</v>
      </c>
      <c r="Q47" s="322">
        <v>0.75</v>
      </c>
      <c r="R47" s="322">
        <v>1</v>
      </c>
      <c r="S47" s="321" t="s">
        <v>26</v>
      </c>
      <c r="T47" s="322">
        <v>0.75</v>
      </c>
      <c r="U47" s="322">
        <v>0.75</v>
      </c>
      <c r="V47" s="322">
        <v>1</v>
      </c>
      <c r="W47" s="321" t="s">
        <v>26</v>
      </c>
      <c r="X47" s="322">
        <v>0.75</v>
      </c>
      <c r="Y47" s="322">
        <v>0.75</v>
      </c>
      <c r="Z47" s="322">
        <v>1</v>
      </c>
      <c r="AA47" s="321" t="s">
        <v>26</v>
      </c>
      <c r="AB47" s="322">
        <v>0.75</v>
      </c>
      <c r="AC47" s="322">
        <v>0.75</v>
      </c>
      <c r="AD47" s="322">
        <v>1</v>
      </c>
      <c r="AE47" s="321" t="s">
        <v>26</v>
      </c>
      <c r="AF47" s="322">
        <v>0.75</v>
      </c>
      <c r="AG47" s="322">
        <v>0.75</v>
      </c>
      <c r="AH47" s="322">
        <v>1</v>
      </c>
      <c r="AI47" s="321" t="s">
        <v>26</v>
      </c>
      <c r="AJ47" s="322">
        <v>0.75</v>
      </c>
      <c r="AK47" s="322">
        <v>0.75</v>
      </c>
      <c r="AL47" s="322">
        <v>1</v>
      </c>
      <c r="AM47" s="321" t="s">
        <v>26</v>
      </c>
      <c r="AN47" s="322">
        <v>0.75</v>
      </c>
      <c r="AO47" s="322">
        <v>0.75</v>
      </c>
      <c r="AP47" s="322">
        <v>1</v>
      </c>
      <c r="AQ47" s="93" t="s">
        <v>26</v>
      </c>
      <c r="AR47" s="93" t="s">
        <v>26</v>
      </c>
      <c r="AS47" s="93" t="s">
        <v>26</v>
      </c>
      <c r="AT47" s="93" t="s">
        <v>26</v>
      </c>
      <c r="AU47" s="93" t="s">
        <v>26</v>
      </c>
      <c r="AV47" s="93" t="s">
        <v>26</v>
      </c>
      <c r="AW47" s="93" t="s">
        <v>26</v>
      </c>
      <c r="AX47" s="93" t="s">
        <v>26</v>
      </c>
      <c r="AY47" s="223"/>
    </row>
    <row r="48" ht="30.75" customHeight="true" spans="1:51">
      <c r="A48" s="89"/>
      <c r="B48" s="195"/>
      <c r="C48" s="89"/>
      <c r="D48" s="89"/>
      <c r="E48" s="27" t="s">
        <v>123</v>
      </c>
      <c r="F48" s="26" t="s">
        <v>56</v>
      </c>
      <c r="G48" s="59">
        <v>31446</v>
      </c>
      <c r="H48" s="311">
        <v>1</v>
      </c>
      <c r="I48" s="11"/>
      <c r="J48" s="89"/>
      <c r="K48" s="96" t="s">
        <v>26</v>
      </c>
      <c r="L48" s="59"/>
      <c r="M48" s="59"/>
      <c r="N48" s="59"/>
      <c r="O48" s="260" t="s">
        <v>26</v>
      </c>
      <c r="P48" s="224" t="s">
        <v>492</v>
      </c>
      <c r="Q48" s="324">
        <v>2808</v>
      </c>
      <c r="R48" s="325">
        <v>1</v>
      </c>
      <c r="S48" s="260" t="s">
        <v>26</v>
      </c>
      <c r="T48" s="299" t="s">
        <v>515</v>
      </c>
      <c r="U48" s="324">
        <v>4699</v>
      </c>
      <c r="V48" s="325">
        <v>1</v>
      </c>
      <c r="W48" s="260" t="s">
        <v>26</v>
      </c>
      <c r="X48" s="299" t="s">
        <v>516</v>
      </c>
      <c r="Y48" s="324">
        <v>2324</v>
      </c>
      <c r="Z48" s="325">
        <v>1</v>
      </c>
      <c r="AA48" s="260" t="s">
        <v>26</v>
      </c>
      <c r="AB48" s="299" t="s">
        <v>517</v>
      </c>
      <c r="AC48" s="324">
        <v>10072</v>
      </c>
      <c r="AD48" s="325">
        <v>1</v>
      </c>
      <c r="AE48" s="260" t="s">
        <v>26</v>
      </c>
      <c r="AF48" s="299" t="s">
        <v>518</v>
      </c>
      <c r="AG48" s="324">
        <v>5467</v>
      </c>
      <c r="AH48" s="325">
        <v>1</v>
      </c>
      <c r="AI48" s="260" t="s">
        <v>26</v>
      </c>
      <c r="AJ48" s="299" t="s">
        <v>519</v>
      </c>
      <c r="AK48" s="324">
        <v>2237</v>
      </c>
      <c r="AL48" s="325">
        <v>1</v>
      </c>
      <c r="AM48" s="260" t="s">
        <v>26</v>
      </c>
      <c r="AN48" s="299" t="s">
        <v>520</v>
      </c>
      <c r="AO48" s="324">
        <v>3839</v>
      </c>
      <c r="AP48" s="325">
        <v>1</v>
      </c>
      <c r="AQ48" s="93" t="s">
        <v>26</v>
      </c>
      <c r="AR48" s="93" t="s">
        <v>26</v>
      </c>
      <c r="AS48" s="93" t="s">
        <v>26</v>
      </c>
      <c r="AT48" s="93" t="s">
        <v>26</v>
      </c>
      <c r="AU48" s="93" t="s">
        <v>26</v>
      </c>
      <c r="AV48" s="93" t="s">
        <v>26</v>
      </c>
      <c r="AW48" s="93" t="s">
        <v>26</v>
      </c>
      <c r="AX48" s="93" t="s">
        <v>26</v>
      </c>
      <c r="AY48" s="223"/>
    </row>
    <row r="49" ht="14.25" spans="1:51">
      <c r="A49" s="89"/>
      <c r="B49" s="195"/>
      <c r="C49" s="89"/>
      <c r="D49" s="26" t="s">
        <v>144</v>
      </c>
      <c r="E49" s="27" t="s">
        <v>126</v>
      </c>
      <c r="F49" s="26" t="s">
        <v>56</v>
      </c>
      <c r="G49" s="70">
        <v>0.6</v>
      </c>
      <c r="H49" s="311">
        <v>1</v>
      </c>
      <c r="I49" s="11"/>
      <c r="J49" s="89"/>
      <c r="K49" s="96" t="s">
        <v>26</v>
      </c>
      <c r="L49" s="96" t="s">
        <v>26</v>
      </c>
      <c r="M49" s="96" t="s">
        <v>26</v>
      </c>
      <c r="N49" s="96" t="s">
        <v>26</v>
      </c>
      <c r="O49" s="321" t="s">
        <v>26</v>
      </c>
      <c r="P49" s="322">
        <v>0.6</v>
      </c>
      <c r="Q49" s="322">
        <v>0.6</v>
      </c>
      <c r="R49" s="322">
        <v>1</v>
      </c>
      <c r="S49" s="321" t="s">
        <v>26</v>
      </c>
      <c r="T49" s="322">
        <v>0.6</v>
      </c>
      <c r="U49" s="322">
        <v>0.6</v>
      </c>
      <c r="V49" s="322">
        <v>1</v>
      </c>
      <c r="W49" s="321" t="s">
        <v>26</v>
      </c>
      <c r="X49" s="322">
        <v>0.6</v>
      </c>
      <c r="Y49" s="322">
        <v>0.6</v>
      </c>
      <c r="Z49" s="322">
        <v>1</v>
      </c>
      <c r="AA49" s="321" t="s">
        <v>26</v>
      </c>
      <c r="AB49" s="322">
        <v>0.6</v>
      </c>
      <c r="AC49" s="322">
        <v>0.6</v>
      </c>
      <c r="AD49" s="322">
        <v>1</v>
      </c>
      <c r="AE49" s="321" t="s">
        <v>26</v>
      </c>
      <c r="AF49" s="322">
        <v>0.6</v>
      </c>
      <c r="AG49" s="322">
        <v>0.6</v>
      </c>
      <c r="AH49" s="322">
        <v>1</v>
      </c>
      <c r="AI49" s="321" t="s">
        <v>26</v>
      </c>
      <c r="AJ49" s="322">
        <v>0.6</v>
      </c>
      <c r="AK49" s="322">
        <v>0.6</v>
      </c>
      <c r="AL49" s="322">
        <v>1</v>
      </c>
      <c r="AM49" s="321" t="s">
        <v>26</v>
      </c>
      <c r="AN49" s="322">
        <v>0.6</v>
      </c>
      <c r="AO49" s="322">
        <v>0.6</v>
      </c>
      <c r="AP49" s="322">
        <v>1</v>
      </c>
      <c r="AQ49" s="93" t="s">
        <v>26</v>
      </c>
      <c r="AR49" s="93" t="s">
        <v>26</v>
      </c>
      <c r="AS49" s="93" t="s">
        <v>26</v>
      </c>
      <c r="AT49" s="93" t="s">
        <v>26</v>
      </c>
      <c r="AU49" s="93" t="s">
        <v>26</v>
      </c>
      <c r="AV49" s="93" t="s">
        <v>26</v>
      </c>
      <c r="AW49" s="93" t="s">
        <v>26</v>
      </c>
      <c r="AX49" s="93" t="s">
        <v>26</v>
      </c>
      <c r="AY49" s="223"/>
    </row>
    <row r="50" ht="22.5" customHeight="true" spans="1:51">
      <c r="A50" s="89"/>
      <c r="B50" s="195"/>
      <c r="C50" s="89"/>
      <c r="D50" s="89"/>
      <c r="E50" s="27" t="s">
        <v>123</v>
      </c>
      <c r="F50" s="26" t="s">
        <v>56</v>
      </c>
      <c r="G50" s="59">
        <v>5867</v>
      </c>
      <c r="H50" s="311">
        <v>1</v>
      </c>
      <c r="I50" s="6"/>
      <c r="J50" s="89"/>
      <c r="K50" s="96" t="s">
        <v>26</v>
      </c>
      <c r="L50" s="59"/>
      <c r="M50" s="59"/>
      <c r="N50" s="59"/>
      <c r="O50" s="260" t="s">
        <v>26</v>
      </c>
      <c r="P50" s="299">
        <v>0</v>
      </c>
      <c r="Q50" s="324">
        <v>52</v>
      </c>
      <c r="R50" s="325">
        <v>1</v>
      </c>
      <c r="S50" s="260" t="s">
        <v>26</v>
      </c>
      <c r="T50" s="299" t="s">
        <v>521</v>
      </c>
      <c r="U50" s="324">
        <v>394</v>
      </c>
      <c r="V50" s="325">
        <v>1</v>
      </c>
      <c r="W50" s="260" t="s">
        <v>26</v>
      </c>
      <c r="X50" s="299" t="s">
        <v>522</v>
      </c>
      <c r="Y50" s="324">
        <v>436</v>
      </c>
      <c r="Z50" s="325">
        <v>1</v>
      </c>
      <c r="AA50" s="260" t="s">
        <v>26</v>
      </c>
      <c r="AB50" s="299" t="s">
        <v>523</v>
      </c>
      <c r="AC50" s="324">
        <v>2307</v>
      </c>
      <c r="AD50" s="325">
        <v>1</v>
      </c>
      <c r="AE50" s="260" t="s">
        <v>26</v>
      </c>
      <c r="AF50" s="299" t="s">
        <v>524</v>
      </c>
      <c r="AG50" s="324">
        <v>1163</v>
      </c>
      <c r="AH50" s="325">
        <v>1</v>
      </c>
      <c r="AI50" s="260" t="s">
        <v>26</v>
      </c>
      <c r="AJ50" s="324">
        <v>0</v>
      </c>
      <c r="AK50" s="324">
        <v>123</v>
      </c>
      <c r="AL50" s="325">
        <v>1</v>
      </c>
      <c r="AM50" s="260" t="s">
        <v>26</v>
      </c>
      <c r="AN50" s="299" t="s">
        <v>525</v>
      </c>
      <c r="AO50" s="324">
        <v>1392</v>
      </c>
      <c r="AP50" s="325">
        <v>1</v>
      </c>
      <c r="AQ50" s="93" t="s">
        <v>26</v>
      </c>
      <c r="AR50" s="93" t="s">
        <v>26</v>
      </c>
      <c r="AS50" s="93" t="s">
        <v>26</v>
      </c>
      <c r="AT50" s="93" t="s">
        <v>26</v>
      </c>
      <c r="AU50" s="93" t="s">
        <v>26</v>
      </c>
      <c r="AV50" s="93" t="s">
        <v>26</v>
      </c>
      <c r="AW50" s="93" t="s">
        <v>26</v>
      </c>
      <c r="AX50" s="93" t="s">
        <v>26</v>
      </c>
      <c r="AY50" s="223"/>
    </row>
    <row r="51" ht="15" spans="1:51">
      <c r="A51" s="89"/>
      <c r="B51" s="242">
        <v>20</v>
      </c>
      <c r="C51" s="27" t="s">
        <v>152</v>
      </c>
      <c r="D51" s="26" t="s">
        <v>153</v>
      </c>
      <c r="E51" s="203" t="s">
        <v>154</v>
      </c>
      <c r="F51" s="26" t="s">
        <v>40</v>
      </c>
      <c r="G51" s="26">
        <v>1300</v>
      </c>
      <c r="H51" s="119" t="s">
        <v>26</v>
      </c>
      <c r="I51" s="102"/>
      <c r="J51" s="93" t="s">
        <v>285</v>
      </c>
      <c r="K51" s="101">
        <v>1300</v>
      </c>
      <c r="L51" s="59">
        <v>1300</v>
      </c>
      <c r="M51" s="93" t="s">
        <v>26</v>
      </c>
      <c r="N51" s="93" t="s">
        <v>26</v>
      </c>
      <c r="O51" s="26">
        <v>1300</v>
      </c>
      <c r="P51" s="26">
        <v>1300</v>
      </c>
      <c r="Q51" s="107" t="s">
        <v>26</v>
      </c>
      <c r="R51" s="107" t="s">
        <v>26</v>
      </c>
      <c r="S51" s="26">
        <v>1300</v>
      </c>
      <c r="T51" s="26">
        <v>1300</v>
      </c>
      <c r="U51" s="107" t="s">
        <v>26</v>
      </c>
      <c r="V51" s="107" t="s">
        <v>26</v>
      </c>
      <c r="W51" s="26">
        <v>1300</v>
      </c>
      <c r="X51" s="26">
        <v>1300</v>
      </c>
      <c r="Y51" s="107" t="s">
        <v>26</v>
      </c>
      <c r="Z51" s="107" t="s">
        <v>26</v>
      </c>
      <c r="AA51" s="26">
        <v>1300</v>
      </c>
      <c r="AB51" s="26">
        <v>1300</v>
      </c>
      <c r="AC51" s="107" t="s">
        <v>26</v>
      </c>
      <c r="AD51" s="107" t="s">
        <v>26</v>
      </c>
      <c r="AE51" s="26">
        <v>1300</v>
      </c>
      <c r="AF51" s="26">
        <v>1300</v>
      </c>
      <c r="AG51" s="107" t="s">
        <v>26</v>
      </c>
      <c r="AH51" s="107" t="s">
        <v>26</v>
      </c>
      <c r="AI51" s="26">
        <v>1300</v>
      </c>
      <c r="AJ51" s="26">
        <v>1300</v>
      </c>
      <c r="AK51" s="107" t="s">
        <v>26</v>
      </c>
      <c r="AL51" s="107" t="s">
        <v>26</v>
      </c>
      <c r="AM51" s="26">
        <v>1300</v>
      </c>
      <c r="AN51" s="26">
        <v>1300</v>
      </c>
      <c r="AO51" s="107" t="s">
        <v>26</v>
      </c>
      <c r="AP51" s="107" t="s">
        <v>26</v>
      </c>
      <c r="AQ51" s="93" t="s">
        <v>26</v>
      </c>
      <c r="AR51" s="93" t="s">
        <v>26</v>
      </c>
      <c r="AS51" s="93" t="s">
        <v>26</v>
      </c>
      <c r="AT51" s="93" t="s">
        <v>26</v>
      </c>
      <c r="AU51" s="93" t="s">
        <v>26</v>
      </c>
      <c r="AV51" s="93" t="s">
        <v>26</v>
      </c>
      <c r="AW51" s="93" t="s">
        <v>26</v>
      </c>
      <c r="AX51" s="93" t="s">
        <v>26</v>
      </c>
      <c r="AY51" s="223"/>
    </row>
    <row r="52" ht="28.5" spans="1:51">
      <c r="A52" s="89"/>
      <c r="B52" s="195"/>
      <c r="C52" s="89"/>
      <c r="D52" s="89"/>
      <c r="E52" s="27" t="s">
        <v>155</v>
      </c>
      <c r="F52" s="26" t="s">
        <v>40</v>
      </c>
      <c r="G52" s="26">
        <v>37</v>
      </c>
      <c r="H52" s="107" t="s">
        <v>41</v>
      </c>
      <c r="I52" s="11"/>
      <c r="J52" s="89"/>
      <c r="K52" s="96" t="s">
        <v>26</v>
      </c>
      <c r="L52" s="93" t="s">
        <v>26</v>
      </c>
      <c r="M52" s="93" t="s">
        <v>26</v>
      </c>
      <c r="N52" s="93" t="s">
        <v>26</v>
      </c>
      <c r="O52" s="93" t="s">
        <v>26</v>
      </c>
      <c r="P52" s="136">
        <v>5</v>
      </c>
      <c r="Q52" s="136">
        <v>5</v>
      </c>
      <c r="R52" s="107" t="s">
        <v>41</v>
      </c>
      <c r="S52" s="93" t="s">
        <v>26</v>
      </c>
      <c r="T52" s="136">
        <v>6</v>
      </c>
      <c r="U52" s="136">
        <v>6</v>
      </c>
      <c r="V52" s="107" t="s">
        <v>41</v>
      </c>
      <c r="W52" s="93" t="s">
        <v>26</v>
      </c>
      <c r="X52" s="136">
        <v>4</v>
      </c>
      <c r="Y52" s="136">
        <v>4</v>
      </c>
      <c r="Z52" s="107" t="s">
        <v>41</v>
      </c>
      <c r="AA52" s="93" t="s">
        <v>26</v>
      </c>
      <c r="AB52" s="136">
        <v>18</v>
      </c>
      <c r="AC52" s="136">
        <v>18</v>
      </c>
      <c r="AD52" s="107" t="s">
        <v>41</v>
      </c>
      <c r="AE52" s="93" t="s">
        <v>26</v>
      </c>
      <c r="AF52" s="136">
        <v>3</v>
      </c>
      <c r="AG52" s="136">
        <v>3</v>
      </c>
      <c r="AH52" s="107" t="s">
        <v>41</v>
      </c>
      <c r="AI52" s="93" t="s">
        <v>26</v>
      </c>
      <c r="AJ52" s="136">
        <v>0</v>
      </c>
      <c r="AK52" s="136">
        <v>0</v>
      </c>
      <c r="AL52" s="107" t="s">
        <v>41</v>
      </c>
      <c r="AM52" s="93" t="s">
        <v>26</v>
      </c>
      <c r="AN52" s="136">
        <v>1</v>
      </c>
      <c r="AO52" s="136">
        <v>1</v>
      </c>
      <c r="AP52" s="107" t="s">
        <v>41</v>
      </c>
      <c r="AQ52" s="93" t="s">
        <v>26</v>
      </c>
      <c r="AR52" s="93" t="s">
        <v>26</v>
      </c>
      <c r="AS52" s="93" t="s">
        <v>26</v>
      </c>
      <c r="AT52" s="93" t="s">
        <v>26</v>
      </c>
      <c r="AU52" s="93" t="s">
        <v>26</v>
      </c>
      <c r="AV52" s="93" t="s">
        <v>26</v>
      </c>
      <c r="AW52" s="93" t="s">
        <v>26</v>
      </c>
      <c r="AX52" s="93" t="s">
        <v>26</v>
      </c>
      <c r="AY52" s="223"/>
    </row>
    <row r="53" ht="33" customHeight="true" spans="1:51">
      <c r="A53" s="89"/>
      <c r="B53" s="195"/>
      <c r="C53" s="89"/>
      <c r="D53" s="89"/>
      <c r="E53" s="27" t="s">
        <v>156</v>
      </c>
      <c r="F53" s="26" t="s">
        <v>40</v>
      </c>
      <c r="G53" s="26">
        <v>343</v>
      </c>
      <c r="H53" s="107" t="s">
        <v>41</v>
      </c>
      <c r="I53" s="11"/>
      <c r="J53" s="89"/>
      <c r="K53" s="96" t="s">
        <v>26</v>
      </c>
      <c r="L53" s="93" t="s">
        <v>26</v>
      </c>
      <c r="M53" s="93" t="s">
        <v>26</v>
      </c>
      <c r="N53" s="93" t="s">
        <v>26</v>
      </c>
      <c r="O53" s="93" t="s">
        <v>26</v>
      </c>
      <c r="P53" s="136">
        <v>26</v>
      </c>
      <c r="Q53" s="136">
        <v>26</v>
      </c>
      <c r="R53" s="107" t="s">
        <v>41</v>
      </c>
      <c r="S53" s="93" t="s">
        <v>26</v>
      </c>
      <c r="T53" s="136">
        <v>36</v>
      </c>
      <c r="U53" s="136">
        <v>36</v>
      </c>
      <c r="V53" s="107" t="s">
        <v>41</v>
      </c>
      <c r="W53" s="93" t="s">
        <v>26</v>
      </c>
      <c r="X53" s="136">
        <v>22</v>
      </c>
      <c r="Y53" s="136">
        <v>22</v>
      </c>
      <c r="Z53" s="107" t="s">
        <v>41</v>
      </c>
      <c r="AA53" s="93" t="s">
        <v>26</v>
      </c>
      <c r="AB53" s="136">
        <v>86</v>
      </c>
      <c r="AC53" s="136">
        <v>86</v>
      </c>
      <c r="AD53" s="107" t="s">
        <v>41</v>
      </c>
      <c r="AE53" s="93" t="s">
        <v>26</v>
      </c>
      <c r="AF53" s="136">
        <v>82</v>
      </c>
      <c r="AG53" s="136">
        <v>82</v>
      </c>
      <c r="AH53" s="107" t="s">
        <v>41</v>
      </c>
      <c r="AI53" s="93" t="s">
        <v>26</v>
      </c>
      <c r="AJ53" s="136">
        <v>16</v>
      </c>
      <c r="AK53" s="136">
        <v>16</v>
      </c>
      <c r="AL53" s="107" t="s">
        <v>41</v>
      </c>
      <c r="AM53" s="93" t="s">
        <v>26</v>
      </c>
      <c r="AN53" s="136">
        <v>75</v>
      </c>
      <c r="AO53" s="136">
        <v>75</v>
      </c>
      <c r="AP53" s="107" t="s">
        <v>41</v>
      </c>
      <c r="AQ53" s="93" t="s">
        <v>26</v>
      </c>
      <c r="AR53" s="93" t="s">
        <v>26</v>
      </c>
      <c r="AS53" s="93" t="s">
        <v>26</v>
      </c>
      <c r="AT53" s="93" t="s">
        <v>26</v>
      </c>
      <c r="AU53" s="93" t="s">
        <v>26</v>
      </c>
      <c r="AV53" s="93" t="s">
        <v>26</v>
      </c>
      <c r="AW53" s="93" t="s">
        <v>26</v>
      </c>
      <c r="AX53" s="93" t="s">
        <v>26</v>
      </c>
      <c r="AY53" s="223"/>
    </row>
    <row r="54" ht="15" spans="1:51">
      <c r="A54" s="89"/>
      <c r="B54" s="195"/>
      <c r="C54" s="89"/>
      <c r="D54" s="26" t="s">
        <v>157</v>
      </c>
      <c r="E54" s="203" t="s">
        <v>154</v>
      </c>
      <c r="F54" s="26" t="s">
        <v>40</v>
      </c>
      <c r="G54" s="26">
        <v>1966</v>
      </c>
      <c r="H54" s="119" t="s">
        <v>26</v>
      </c>
      <c r="I54" s="11"/>
      <c r="J54" s="89"/>
      <c r="K54" s="101">
        <v>1966</v>
      </c>
      <c r="L54" s="59">
        <v>1966</v>
      </c>
      <c r="M54" s="93" t="s">
        <v>26</v>
      </c>
      <c r="N54" s="93" t="s">
        <v>26</v>
      </c>
      <c r="O54" s="101">
        <v>1966</v>
      </c>
      <c r="P54" s="59">
        <v>1966</v>
      </c>
      <c r="Q54" s="93" t="s">
        <v>26</v>
      </c>
      <c r="R54" s="93" t="s">
        <v>26</v>
      </c>
      <c r="S54" s="101">
        <v>1966</v>
      </c>
      <c r="T54" s="59">
        <v>1966</v>
      </c>
      <c r="U54" s="93" t="s">
        <v>26</v>
      </c>
      <c r="V54" s="93"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28.5" spans="1:51">
      <c r="A55" s="89"/>
      <c r="B55" s="195"/>
      <c r="C55" s="89"/>
      <c r="D55" s="89"/>
      <c r="E55" s="27" t="s">
        <v>155</v>
      </c>
      <c r="F55" s="26" t="s">
        <v>40</v>
      </c>
      <c r="G55" s="26">
        <v>15</v>
      </c>
      <c r="H55" s="107" t="s">
        <v>41</v>
      </c>
      <c r="I55" s="11"/>
      <c r="J55" s="89"/>
      <c r="K55" s="96" t="s">
        <v>26</v>
      </c>
      <c r="L55" s="93" t="s">
        <v>26</v>
      </c>
      <c r="M55" s="93" t="s">
        <v>26</v>
      </c>
      <c r="N55" s="93" t="s">
        <v>26</v>
      </c>
      <c r="O55" s="93" t="s">
        <v>26</v>
      </c>
      <c r="P55" s="136">
        <v>15</v>
      </c>
      <c r="Q55" s="136">
        <v>15</v>
      </c>
      <c r="R55" s="107" t="s">
        <v>41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33" customHeight="true" spans="1:51">
      <c r="A56" s="89"/>
      <c r="B56" s="195"/>
      <c r="C56" s="89"/>
      <c r="D56" s="89"/>
      <c r="E56" s="27" t="s">
        <v>156</v>
      </c>
      <c r="F56" s="26" t="s">
        <v>40</v>
      </c>
      <c r="G56" s="26">
        <v>1</v>
      </c>
      <c r="H56" s="107" t="s">
        <v>41</v>
      </c>
      <c r="I56" s="6"/>
      <c r="J56" s="89"/>
      <c r="K56" s="96" t="s">
        <v>26</v>
      </c>
      <c r="L56" s="93" t="s">
        <v>26</v>
      </c>
      <c r="M56" s="93" t="s">
        <v>26</v>
      </c>
      <c r="N56" s="93" t="s">
        <v>26</v>
      </c>
      <c r="O56" s="93" t="s">
        <v>26</v>
      </c>
      <c r="P56" s="136">
        <v>1</v>
      </c>
      <c r="Q56" s="136">
        <v>1</v>
      </c>
      <c r="R56" s="107" t="s">
        <v>41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158</v>
      </c>
      <c r="B57" s="242">
        <v>21</v>
      </c>
      <c r="C57" s="26" t="s">
        <v>159</v>
      </c>
      <c r="D57" s="27" t="s">
        <v>160</v>
      </c>
      <c r="E57" s="89"/>
      <c r="F57" s="26" t="s">
        <v>161</v>
      </c>
      <c r="G57" s="59">
        <v>380</v>
      </c>
      <c r="H57" s="69">
        <v>3.8</v>
      </c>
      <c r="I57" s="100" t="s">
        <v>526</v>
      </c>
      <c r="J57" s="93" t="s">
        <v>285</v>
      </c>
      <c r="K57" s="96" t="s">
        <v>26</v>
      </c>
      <c r="L57" s="93" t="s">
        <v>26</v>
      </c>
      <c r="M57" s="93" t="s">
        <v>26</v>
      </c>
      <c r="N57" s="93" t="s">
        <v>26</v>
      </c>
      <c r="O57" s="93">
        <v>20</v>
      </c>
      <c r="P57" s="93">
        <v>150</v>
      </c>
      <c r="Q57" s="93">
        <v>150</v>
      </c>
      <c r="R57" s="117">
        <v>7.5</v>
      </c>
      <c r="S57" s="93">
        <v>10</v>
      </c>
      <c r="T57" s="93">
        <v>0</v>
      </c>
      <c r="U57" s="93">
        <v>10</v>
      </c>
      <c r="V57" s="117">
        <v>1</v>
      </c>
      <c r="W57" s="93">
        <v>10</v>
      </c>
      <c r="X57" s="93">
        <v>0</v>
      </c>
      <c r="Y57" s="93">
        <v>10</v>
      </c>
      <c r="Z57" s="117">
        <v>1</v>
      </c>
      <c r="AA57" s="124">
        <v>20</v>
      </c>
      <c r="AB57" s="124">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26</v>
      </c>
      <c r="AR57" s="93" t="s">
        <v>26</v>
      </c>
      <c r="AS57" s="93" t="s">
        <v>26</v>
      </c>
      <c r="AT57" s="93" t="s">
        <v>26</v>
      </c>
      <c r="AU57" s="93" t="s">
        <v>26</v>
      </c>
      <c r="AV57" s="93" t="s">
        <v>26</v>
      </c>
      <c r="AW57" s="93" t="s">
        <v>26</v>
      </c>
      <c r="AX57" s="93" t="s">
        <v>26</v>
      </c>
      <c r="AY57" s="223"/>
    </row>
    <row r="58" ht="14.25" spans="1:51">
      <c r="A58" s="89"/>
      <c r="B58" s="195"/>
      <c r="C58" s="89"/>
      <c r="D58" s="27" t="s">
        <v>162</v>
      </c>
      <c r="E58" s="89"/>
      <c r="F58" s="26" t="s">
        <v>161</v>
      </c>
      <c r="G58" s="59">
        <v>2</v>
      </c>
      <c r="H58" s="69">
        <v>1</v>
      </c>
      <c r="I58" s="11"/>
      <c r="J58" s="89"/>
      <c r="K58" s="96" t="s">
        <v>26</v>
      </c>
      <c r="L58" s="93" t="s">
        <v>26</v>
      </c>
      <c r="M58" s="93" t="s">
        <v>26</v>
      </c>
      <c r="N58" s="93" t="s">
        <v>26</v>
      </c>
      <c r="O58" s="93">
        <v>1</v>
      </c>
      <c r="P58" s="93">
        <v>1</v>
      </c>
      <c r="Q58" s="93">
        <v>1</v>
      </c>
      <c r="R58" s="117">
        <v>1</v>
      </c>
      <c r="S58" s="93" t="s">
        <v>26</v>
      </c>
      <c r="T58" s="93" t="s">
        <v>26</v>
      </c>
      <c r="U58" s="93" t="s">
        <v>26</v>
      </c>
      <c r="V58" s="93" t="s">
        <v>26</v>
      </c>
      <c r="W58" s="93">
        <v>1</v>
      </c>
      <c r="X58" s="93">
        <v>0</v>
      </c>
      <c r="Y58" s="93">
        <v>1</v>
      </c>
      <c r="Z58" s="117">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163</v>
      </c>
      <c r="E59" s="89"/>
      <c r="F59" s="26" t="s">
        <v>161</v>
      </c>
      <c r="G59" s="59">
        <v>2</v>
      </c>
      <c r="H59" s="69">
        <v>1</v>
      </c>
      <c r="I59" s="11"/>
      <c r="J59" s="89"/>
      <c r="K59" s="96" t="s">
        <v>26</v>
      </c>
      <c r="L59" s="93" t="s">
        <v>26</v>
      </c>
      <c r="M59" s="93" t="s">
        <v>26</v>
      </c>
      <c r="N59" s="93" t="s">
        <v>26</v>
      </c>
      <c r="O59" s="93" t="s">
        <v>26</v>
      </c>
      <c r="P59" s="93" t="s">
        <v>26</v>
      </c>
      <c r="Q59" s="93" t="s">
        <v>26</v>
      </c>
      <c r="R59" s="93" t="s">
        <v>26</v>
      </c>
      <c r="S59" s="93">
        <v>1</v>
      </c>
      <c r="T59" s="93">
        <v>0</v>
      </c>
      <c r="U59" s="93">
        <v>1</v>
      </c>
      <c r="V59" s="117">
        <v>1</v>
      </c>
      <c r="W59" s="93" t="s">
        <v>26</v>
      </c>
      <c r="X59" s="93" t="s">
        <v>26</v>
      </c>
      <c r="Y59" s="93" t="s">
        <v>26</v>
      </c>
      <c r="Z59" s="93" t="s">
        <v>26</v>
      </c>
      <c r="AA59" s="93" t="s">
        <v>26</v>
      </c>
      <c r="AB59" s="93" t="s">
        <v>26</v>
      </c>
      <c r="AC59" s="93" t="s">
        <v>26</v>
      </c>
      <c r="AD59" s="93" t="s">
        <v>26</v>
      </c>
      <c r="AE59" s="93">
        <v>1</v>
      </c>
      <c r="AF59" s="93">
        <v>0</v>
      </c>
      <c r="AG59" s="93">
        <v>1</v>
      </c>
      <c r="AH59" s="117">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14.25" spans="1:51">
      <c r="A60" s="89"/>
      <c r="B60" s="195"/>
      <c r="C60" s="89"/>
      <c r="D60" s="27" t="s">
        <v>164</v>
      </c>
      <c r="E60" s="89"/>
      <c r="F60" s="26" t="s">
        <v>161</v>
      </c>
      <c r="G60" s="107" t="s">
        <v>26</v>
      </c>
      <c r="H60" s="107" t="s">
        <v>26</v>
      </c>
      <c r="I60" s="6"/>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row>
    <row r="61" ht="57.75" customHeight="true" spans="1:51">
      <c r="A61" s="89"/>
      <c r="B61" s="195"/>
      <c r="C61" s="89"/>
      <c r="D61" s="27" t="s">
        <v>166</v>
      </c>
      <c r="E61" s="89"/>
      <c r="F61" s="26" t="s">
        <v>167</v>
      </c>
      <c r="G61" s="26">
        <v>1080</v>
      </c>
      <c r="H61" s="66">
        <v>1.44</v>
      </c>
      <c r="I61" s="26" t="s">
        <v>527</v>
      </c>
      <c r="J61" s="313" t="s">
        <v>345</v>
      </c>
      <c r="K61" s="96" t="s">
        <v>26</v>
      </c>
      <c r="L61" s="93" t="s">
        <v>26</v>
      </c>
      <c r="M61" s="93" t="s">
        <v>26</v>
      </c>
      <c r="N61" s="93" t="s">
        <v>26</v>
      </c>
      <c r="O61" s="93" t="s">
        <v>26</v>
      </c>
      <c r="P61" s="119">
        <v>330</v>
      </c>
      <c r="Q61" s="119">
        <v>330</v>
      </c>
      <c r="R61" s="93" t="s">
        <v>26</v>
      </c>
      <c r="S61" s="93">
        <v>30</v>
      </c>
      <c r="T61" s="119" t="s">
        <v>26</v>
      </c>
      <c r="U61" s="107">
        <v>30</v>
      </c>
      <c r="V61" s="153">
        <v>1</v>
      </c>
      <c r="W61" s="119" t="s">
        <v>26</v>
      </c>
      <c r="X61" s="119" t="s">
        <v>26</v>
      </c>
      <c r="Y61" s="119" t="s">
        <v>26</v>
      </c>
      <c r="Z61" s="119" t="s">
        <v>26</v>
      </c>
      <c r="AA61" s="260">
        <v>270</v>
      </c>
      <c r="AB61" s="261">
        <v>0.15</v>
      </c>
      <c r="AC61" s="260">
        <v>270</v>
      </c>
      <c r="AD61" s="261">
        <v>1</v>
      </c>
      <c r="AE61" s="119">
        <v>270</v>
      </c>
      <c r="AF61" s="107" t="s">
        <v>26</v>
      </c>
      <c r="AG61" s="119">
        <v>270</v>
      </c>
      <c r="AH61" s="153">
        <v>1</v>
      </c>
      <c r="AI61" s="93" t="s">
        <v>26</v>
      </c>
      <c r="AJ61" s="93" t="s">
        <v>26</v>
      </c>
      <c r="AK61" s="93" t="s">
        <v>26</v>
      </c>
      <c r="AL61" s="93" t="s">
        <v>26</v>
      </c>
      <c r="AM61" s="93">
        <v>180</v>
      </c>
      <c r="AN61" s="93" t="s">
        <v>26</v>
      </c>
      <c r="AO61" s="93">
        <v>180</v>
      </c>
      <c r="AP61" s="117">
        <v>1</v>
      </c>
      <c r="AQ61" s="93" t="s">
        <v>26</v>
      </c>
      <c r="AR61" s="93" t="s">
        <v>26</v>
      </c>
      <c r="AS61" s="93" t="s">
        <v>26</v>
      </c>
      <c r="AT61" s="93" t="s">
        <v>26</v>
      </c>
      <c r="AU61" s="93" t="s">
        <v>26</v>
      </c>
      <c r="AV61" s="93" t="s">
        <v>26</v>
      </c>
      <c r="AW61" s="93" t="s">
        <v>26</v>
      </c>
      <c r="AX61" s="93" t="s">
        <v>26</v>
      </c>
      <c r="AY61" s="223" t="s">
        <v>528</v>
      </c>
    </row>
    <row r="62" ht="33" customHeight="true" spans="1:51">
      <c r="A62" s="89"/>
      <c r="B62" s="195"/>
      <c r="C62" s="89"/>
      <c r="D62" s="27" t="s">
        <v>168</v>
      </c>
      <c r="E62" s="89"/>
      <c r="F62" s="26" t="s">
        <v>167</v>
      </c>
      <c r="G62" s="26">
        <v>6</v>
      </c>
      <c r="H62" s="66">
        <v>1.5</v>
      </c>
      <c r="I62" s="89"/>
      <c r="J62" s="195"/>
      <c r="K62" s="96" t="s">
        <v>26</v>
      </c>
      <c r="L62" s="93" t="s">
        <v>26</v>
      </c>
      <c r="M62" s="93" t="s">
        <v>26</v>
      </c>
      <c r="N62" s="93" t="s">
        <v>26</v>
      </c>
      <c r="O62" s="93" t="s">
        <v>26</v>
      </c>
      <c r="P62" s="119">
        <v>2</v>
      </c>
      <c r="Q62" s="119">
        <v>2</v>
      </c>
      <c r="R62" s="93" t="s">
        <v>26</v>
      </c>
      <c r="S62" s="107">
        <v>1</v>
      </c>
      <c r="T62" s="107" t="s">
        <v>26</v>
      </c>
      <c r="U62" s="107">
        <v>1</v>
      </c>
      <c r="V62" s="209">
        <v>1</v>
      </c>
      <c r="W62" s="107" t="s">
        <v>26</v>
      </c>
      <c r="X62" s="107" t="s">
        <v>26</v>
      </c>
      <c r="Y62" s="107" t="s">
        <v>26</v>
      </c>
      <c r="Z62" s="107" t="s">
        <v>26</v>
      </c>
      <c r="AA62" s="260">
        <v>1</v>
      </c>
      <c r="AB62" s="261">
        <v>0.15</v>
      </c>
      <c r="AC62" s="328">
        <v>1</v>
      </c>
      <c r="AD62" s="261">
        <v>1</v>
      </c>
      <c r="AE62" s="119">
        <v>1</v>
      </c>
      <c r="AF62" s="107" t="s">
        <v>26</v>
      </c>
      <c r="AG62" s="107">
        <v>1</v>
      </c>
      <c r="AH62" s="209">
        <v>1</v>
      </c>
      <c r="AI62" s="93" t="s">
        <v>26</v>
      </c>
      <c r="AJ62" s="93" t="s">
        <v>26</v>
      </c>
      <c r="AK62" s="93" t="s">
        <v>26</v>
      </c>
      <c r="AL62" s="93" t="s">
        <v>26</v>
      </c>
      <c r="AM62" s="107">
        <v>1</v>
      </c>
      <c r="AN62" s="107" t="s">
        <v>26</v>
      </c>
      <c r="AO62" s="107">
        <v>1</v>
      </c>
      <c r="AP62" s="209">
        <v>1</v>
      </c>
      <c r="AQ62" s="93" t="s">
        <v>26</v>
      </c>
      <c r="AR62" s="93" t="s">
        <v>26</v>
      </c>
      <c r="AS62" s="93" t="s">
        <v>26</v>
      </c>
      <c r="AT62" s="93" t="s">
        <v>26</v>
      </c>
      <c r="AU62" s="93" t="s">
        <v>26</v>
      </c>
      <c r="AV62" s="93" t="s">
        <v>26</v>
      </c>
      <c r="AW62" s="93" t="s">
        <v>26</v>
      </c>
      <c r="AX62" s="93" t="s">
        <v>26</v>
      </c>
      <c r="AY62" s="223"/>
    </row>
    <row r="63" ht="49.5" customHeight="true" spans="1:51">
      <c r="A63" s="89"/>
      <c r="B63" s="242">
        <v>22</v>
      </c>
      <c r="C63" s="27" t="s">
        <v>169</v>
      </c>
      <c r="D63" s="27" t="s">
        <v>170</v>
      </c>
      <c r="E63" s="89"/>
      <c r="F63" s="26" t="s">
        <v>167</v>
      </c>
      <c r="G63" s="57">
        <v>1446</v>
      </c>
      <c r="H63" s="94">
        <v>0.964</v>
      </c>
      <c r="I63" s="318" t="s">
        <v>529</v>
      </c>
      <c r="J63" s="27" t="s">
        <v>347</v>
      </c>
      <c r="K63" s="319"/>
      <c r="L63" s="93" t="s">
        <v>26</v>
      </c>
      <c r="M63" s="93" t="s">
        <v>26</v>
      </c>
      <c r="N63" s="93" t="s">
        <v>26</v>
      </c>
      <c r="O63" s="93" t="s">
        <v>26</v>
      </c>
      <c r="P63" s="93" t="s">
        <v>26</v>
      </c>
      <c r="Q63" s="93" t="s">
        <v>26</v>
      </c>
      <c r="R63" s="93" t="s">
        <v>26</v>
      </c>
      <c r="S63" s="93" t="s">
        <v>26</v>
      </c>
      <c r="T63" s="93" t="s">
        <v>26</v>
      </c>
      <c r="U63" s="93" t="s">
        <v>26</v>
      </c>
      <c r="V63" s="93" t="s">
        <v>26</v>
      </c>
      <c r="W63" s="93">
        <v>1500</v>
      </c>
      <c r="X63" s="93">
        <v>0</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38.25" customHeight="true" spans="1:51">
      <c r="A64" s="89"/>
      <c r="B64" s="242">
        <v>23</v>
      </c>
      <c r="C64" s="27" t="s">
        <v>171</v>
      </c>
      <c r="D64" s="27" t="s">
        <v>172</v>
      </c>
      <c r="E64" s="89"/>
      <c r="F64" s="26" t="s">
        <v>167</v>
      </c>
      <c r="G64" s="164">
        <v>246</v>
      </c>
      <c r="H64" s="165">
        <v>1.0885</v>
      </c>
      <c r="I64" s="320" t="s">
        <v>450</v>
      </c>
      <c r="J64" s="27" t="s">
        <v>349</v>
      </c>
      <c r="K64" s="96">
        <v>24</v>
      </c>
      <c r="L64" s="93">
        <v>2</v>
      </c>
      <c r="M64" s="93">
        <v>28</v>
      </c>
      <c r="N64" s="94">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26</v>
      </c>
      <c r="AR64" s="93" t="s">
        <v>26</v>
      </c>
      <c r="AS64" s="93" t="s">
        <v>26</v>
      </c>
      <c r="AT64" s="93" t="s">
        <v>26</v>
      </c>
      <c r="AU64" s="93" t="s">
        <v>26</v>
      </c>
      <c r="AV64" s="93" t="s">
        <v>26</v>
      </c>
      <c r="AW64" s="93" t="s">
        <v>26</v>
      </c>
      <c r="AX64" s="93" t="s">
        <v>26</v>
      </c>
      <c r="AY64" s="223"/>
    </row>
    <row r="65" ht="36" customHeight="true" spans="1:51">
      <c r="A65" s="89"/>
      <c r="B65" s="242">
        <v>24</v>
      </c>
      <c r="C65" s="27" t="s">
        <v>173</v>
      </c>
      <c r="D65" s="27" t="s">
        <v>174</v>
      </c>
      <c r="E65" s="89"/>
      <c r="F65" s="26" t="s">
        <v>167</v>
      </c>
      <c r="G65" s="202">
        <v>15240</v>
      </c>
      <c r="H65" s="227">
        <v>1.0649</v>
      </c>
      <c r="I65" s="227" t="s">
        <v>530</v>
      </c>
      <c r="J65" s="202" t="s">
        <v>351</v>
      </c>
      <c r="K65" s="230">
        <v>5558</v>
      </c>
      <c r="L65" s="124">
        <v>0</v>
      </c>
      <c r="M65" s="124">
        <v>6648</v>
      </c>
      <c r="N65" s="95">
        <v>1.1961</v>
      </c>
      <c r="O65" s="202">
        <v>104</v>
      </c>
      <c r="P65" s="202">
        <v>0</v>
      </c>
      <c r="Q65" s="202">
        <v>128</v>
      </c>
      <c r="R65" s="208">
        <v>1.2308</v>
      </c>
      <c r="S65" s="202">
        <v>1357</v>
      </c>
      <c r="T65" s="202">
        <v>3</v>
      </c>
      <c r="U65" s="202">
        <v>1223</v>
      </c>
      <c r="V65" s="208">
        <v>0.9013</v>
      </c>
      <c r="W65" s="202">
        <v>343</v>
      </c>
      <c r="X65" s="202">
        <v>1</v>
      </c>
      <c r="Y65" s="202">
        <v>374</v>
      </c>
      <c r="Z65" s="208">
        <v>1.0904</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124" t="s">
        <v>26</v>
      </c>
      <c r="AR65" s="124" t="s">
        <v>26</v>
      </c>
      <c r="AS65" s="124" t="s">
        <v>26</v>
      </c>
      <c r="AT65" s="124" t="s">
        <v>26</v>
      </c>
      <c r="AU65" s="124" t="s">
        <v>26</v>
      </c>
      <c r="AV65" s="124" t="s">
        <v>26</v>
      </c>
      <c r="AW65" s="124" t="s">
        <v>26</v>
      </c>
      <c r="AX65" s="124" t="s">
        <v>26</v>
      </c>
      <c r="AY65" s="223"/>
    </row>
    <row r="66" ht="33" customHeight="true" spans="1:51">
      <c r="A66" s="89"/>
      <c r="B66" s="195"/>
      <c r="C66" s="89"/>
      <c r="D66" s="27" t="s">
        <v>175</v>
      </c>
      <c r="E66" s="89"/>
      <c r="F66" s="26" t="s">
        <v>69</v>
      </c>
      <c r="G66" s="26">
        <v>42</v>
      </c>
      <c r="H66" s="53">
        <v>0.5122</v>
      </c>
      <c r="I66" s="100" t="s">
        <v>531</v>
      </c>
      <c r="J66" s="93" t="s">
        <v>532</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3" t="s">
        <v>26</v>
      </c>
      <c r="AR66" s="93" t="s">
        <v>26</v>
      </c>
      <c r="AS66" s="93" t="s">
        <v>26</v>
      </c>
      <c r="AT66" s="93" t="s">
        <v>26</v>
      </c>
      <c r="AU66" s="93" t="s">
        <v>26</v>
      </c>
      <c r="AV66" s="93" t="s">
        <v>26</v>
      </c>
      <c r="AW66" s="93" t="s">
        <v>26</v>
      </c>
      <c r="AX66" s="93" t="s">
        <v>26</v>
      </c>
      <c r="AY66" s="223" t="s">
        <v>533</v>
      </c>
    </row>
    <row r="67" ht="33" customHeight="true" spans="1:51">
      <c r="A67" s="89"/>
      <c r="B67" s="195"/>
      <c r="C67" s="89"/>
      <c r="D67" s="27" t="s">
        <v>176</v>
      </c>
      <c r="E67" s="89"/>
      <c r="F67" s="26" t="s">
        <v>69</v>
      </c>
      <c r="G67" s="26">
        <v>16</v>
      </c>
      <c r="H67" s="53">
        <v>0.2909</v>
      </c>
      <c r="I67" s="6"/>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36" customHeight="true" spans="1:51">
      <c r="A68" s="89"/>
      <c r="B68" s="242">
        <v>25</v>
      </c>
      <c r="C68" s="27" t="s">
        <v>177</v>
      </c>
      <c r="D68" s="27" t="s">
        <v>178</v>
      </c>
      <c r="E68" s="89"/>
      <c r="F68" s="26" t="s">
        <v>167</v>
      </c>
      <c r="G68" s="57">
        <v>24778</v>
      </c>
      <c r="H68" s="68">
        <v>1.0773</v>
      </c>
      <c r="I68" s="59" t="s">
        <v>534</v>
      </c>
      <c r="J68" s="59" t="s">
        <v>353</v>
      </c>
      <c r="K68" s="96" t="s">
        <v>26</v>
      </c>
      <c r="L68" s="93" t="s">
        <v>26</v>
      </c>
      <c r="M68" s="93" t="s">
        <v>26</v>
      </c>
      <c r="N68" s="93" t="s">
        <v>26</v>
      </c>
      <c r="O68" s="93">
        <v>3445</v>
      </c>
      <c r="P68" s="119">
        <v>95</v>
      </c>
      <c r="Q68" s="119">
        <v>4214</v>
      </c>
      <c r="R68" s="120">
        <v>1.2232</v>
      </c>
      <c r="S68" s="93">
        <v>2631</v>
      </c>
      <c r="T68" s="93">
        <v>200</v>
      </c>
      <c r="U68" s="93">
        <v>2680</v>
      </c>
      <c r="V68" s="94">
        <v>1.0186</v>
      </c>
      <c r="W68" s="93">
        <v>1612</v>
      </c>
      <c r="X68" s="119">
        <v>24</v>
      </c>
      <c r="Y68" s="119">
        <v>1667</v>
      </c>
      <c r="Z68" s="120">
        <v>1.0341</v>
      </c>
      <c r="AA68" s="93">
        <v>7073</v>
      </c>
      <c r="AB68" s="119">
        <v>125</v>
      </c>
      <c r="AC68" s="119">
        <v>7844</v>
      </c>
      <c r="AD68" s="188">
        <v>1.109</v>
      </c>
      <c r="AE68" s="93">
        <v>4269</v>
      </c>
      <c r="AF68" s="93">
        <v>20</v>
      </c>
      <c r="AG68" s="93">
        <v>4444</v>
      </c>
      <c r="AH68" s="295">
        <v>1.041</v>
      </c>
      <c r="AI68" s="93">
        <v>1562</v>
      </c>
      <c r="AJ68" s="119">
        <v>0</v>
      </c>
      <c r="AK68" s="119">
        <v>1371</v>
      </c>
      <c r="AL68" s="120">
        <v>0.8777</v>
      </c>
      <c r="AM68" s="93">
        <v>2408</v>
      </c>
      <c r="AN68" s="119">
        <v>90</v>
      </c>
      <c r="AO68" s="119">
        <v>2558</v>
      </c>
      <c r="AP68" s="120">
        <v>1.0623</v>
      </c>
      <c r="AQ68" s="93" t="s">
        <v>26</v>
      </c>
      <c r="AR68" s="93" t="s">
        <v>26</v>
      </c>
      <c r="AS68" s="93" t="s">
        <v>26</v>
      </c>
      <c r="AT68" s="93"/>
      <c r="AU68" s="93" t="s">
        <v>26</v>
      </c>
      <c r="AV68" s="93" t="s">
        <v>26</v>
      </c>
      <c r="AW68" s="93" t="s">
        <v>26</v>
      </c>
      <c r="AX68" s="93" t="s">
        <v>26</v>
      </c>
      <c r="AY68" s="223"/>
    </row>
    <row r="69" ht="47.25" customHeight="true" spans="1:51">
      <c r="A69" s="89"/>
      <c r="B69" s="195"/>
      <c r="C69" s="89"/>
      <c r="D69" s="27" t="s">
        <v>179</v>
      </c>
      <c r="E69" s="89"/>
      <c r="F69" s="26" t="s">
        <v>167</v>
      </c>
      <c r="G69" s="57">
        <v>87778</v>
      </c>
      <c r="H69" s="68">
        <v>1.0207</v>
      </c>
      <c r="I69" s="89"/>
      <c r="J69" s="89"/>
      <c r="K69" s="96" t="s">
        <v>26</v>
      </c>
      <c r="L69" s="93" t="s">
        <v>26</v>
      </c>
      <c r="M69" s="93" t="s">
        <v>26</v>
      </c>
      <c r="N69" s="93" t="s">
        <v>26</v>
      </c>
      <c r="O69" s="93">
        <v>13988</v>
      </c>
      <c r="P69" s="119">
        <v>14701</v>
      </c>
      <c r="Q69" s="119">
        <v>14701</v>
      </c>
      <c r="R69" s="188">
        <v>1.051</v>
      </c>
      <c r="S69" s="93">
        <v>9360</v>
      </c>
      <c r="T69" s="93">
        <v>9434</v>
      </c>
      <c r="U69" s="93">
        <v>9434</v>
      </c>
      <c r="V69" s="94">
        <v>1.0079</v>
      </c>
      <c r="W69" s="93">
        <v>5735</v>
      </c>
      <c r="X69" s="119">
        <v>5805</v>
      </c>
      <c r="Y69" s="119">
        <v>5805</v>
      </c>
      <c r="Z69" s="120">
        <v>1.0122</v>
      </c>
      <c r="AA69" s="93">
        <v>26880</v>
      </c>
      <c r="AB69" s="119">
        <v>27629</v>
      </c>
      <c r="AC69" s="119">
        <v>27629</v>
      </c>
      <c r="AD69" s="120">
        <v>1.0279</v>
      </c>
      <c r="AE69" s="93">
        <v>15189</v>
      </c>
      <c r="AF69" s="93">
        <v>15402</v>
      </c>
      <c r="AG69" s="93">
        <v>15402</v>
      </c>
      <c r="AH69" s="295">
        <v>1.014</v>
      </c>
      <c r="AI69" s="93">
        <v>5561</v>
      </c>
      <c r="AJ69" s="119">
        <v>5384</v>
      </c>
      <c r="AK69" s="119">
        <v>5384</v>
      </c>
      <c r="AL69" s="120">
        <v>0.9682</v>
      </c>
      <c r="AM69" s="93">
        <v>9287</v>
      </c>
      <c r="AN69" s="119">
        <v>9423</v>
      </c>
      <c r="AO69" s="119">
        <v>9423</v>
      </c>
      <c r="AP69" s="120">
        <v>1.0146</v>
      </c>
      <c r="AQ69" s="93" t="s">
        <v>26</v>
      </c>
      <c r="AR69" s="93" t="s">
        <v>26</v>
      </c>
      <c r="AS69" s="93" t="s">
        <v>26</v>
      </c>
      <c r="AT69" s="93" t="s">
        <v>26</v>
      </c>
      <c r="AU69" s="93" t="s">
        <v>26</v>
      </c>
      <c r="AV69" s="93" t="s">
        <v>26</v>
      </c>
      <c r="AW69" s="93" t="s">
        <v>26</v>
      </c>
      <c r="AX69" s="93" t="s">
        <v>26</v>
      </c>
      <c r="AY69" s="223"/>
    </row>
    <row r="70" ht="66.75" customHeight="true" spans="1:51">
      <c r="A70" s="60" t="s">
        <v>180</v>
      </c>
      <c r="B70" s="242">
        <v>26</v>
      </c>
      <c r="C70" s="26" t="s">
        <v>181</v>
      </c>
      <c r="D70" s="27" t="s">
        <v>182</v>
      </c>
      <c r="E70" s="89"/>
      <c r="F70" s="200" t="s">
        <v>161</v>
      </c>
      <c r="G70" s="330">
        <v>26</v>
      </c>
      <c r="H70" s="68">
        <v>4.3333</v>
      </c>
      <c r="I70" s="150" t="s">
        <v>535</v>
      </c>
      <c r="J70" s="93" t="s">
        <v>285</v>
      </c>
      <c r="K70" s="96"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2</v>
      </c>
      <c r="AP70" s="93" t="s">
        <v>26</v>
      </c>
      <c r="AQ70" s="93" t="s">
        <v>26</v>
      </c>
      <c r="AR70" s="93" t="s">
        <v>26</v>
      </c>
      <c r="AS70" s="93" t="s">
        <v>26</v>
      </c>
      <c r="AT70" s="94" t="s">
        <v>26</v>
      </c>
      <c r="AU70" s="93" t="s">
        <v>26</v>
      </c>
      <c r="AV70" s="93" t="s">
        <v>26</v>
      </c>
      <c r="AW70" s="93" t="s">
        <v>26</v>
      </c>
      <c r="AX70" s="94" t="s">
        <v>26</v>
      </c>
      <c r="AY70" s="223" t="s">
        <v>536</v>
      </c>
    </row>
    <row r="71" ht="33" customHeight="true" spans="1:51">
      <c r="A71" s="89"/>
      <c r="B71" s="195"/>
      <c r="C71" s="89"/>
      <c r="D71" s="27" t="s">
        <v>183</v>
      </c>
      <c r="E71" s="89"/>
      <c r="F71" s="200" t="s">
        <v>161</v>
      </c>
      <c r="G71" s="331">
        <v>5796</v>
      </c>
      <c r="H71" s="137">
        <v>1.1829</v>
      </c>
      <c r="I71" s="89"/>
      <c r="J71" s="89"/>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3" t="s">
        <v>26</v>
      </c>
      <c r="AR71" s="93" t="s">
        <v>26</v>
      </c>
      <c r="AS71" s="93" t="s">
        <v>26</v>
      </c>
      <c r="AT71" s="93" t="s">
        <v>26</v>
      </c>
      <c r="AU71" s="93" t="s">
        <v>26</v>
      </c>
      <c r="AV71" s="93" t="s">
        <v>26</v>
      </c>
      <c r="AW71" s="93" t="s">
        <v>26</v>
      </c>
      <c r="AX71" s="93" t="s">
        <v>26</v>
      </c>
      <c r="AY71" s="223"/>
    </row>
    <row r="72" ht="33" customHeight="true" spans="1:51">
      <c r="A72" s="89"/>
      <c r="B72" s="195"/>
      <c r="C72" s="89"/>
      <c r="D72" s="27" t="s">
        <v>184</v>
      </c>
      <c r="E72" s="89"/>
      <c r="F72" s="200" t="s">
        <v>161</v>
      </c>
      <c r="G72" s="136">
        <v>25678</v>
      </c>
      <c r="H72" s="332">
        <v>2.1221</v>
      </c>
      <c r="I72" s="89"/>
      <c r="J72" s="89"/>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3" t="s">
        <v>26</v>
      </c>
      <c r="AR72" s="93" t="s">
        <v>26</v>
      </c>
      <c r="AS72" s="93" t="s">
        <v>26</v>
      </c>
      <c r="AT72" s="93" t="s">
        <v>26</v>
      </c>
      <c r="AU72" s="93" t="s">
        <v>26</v>
      </c>
      <c r="AV72" s="93" t="s">
        <v>26</v>
      </c>
      <c r="AW72" s="93" t="s">
        <v>26</v>
      </c>
      <c r="AX72" s="93" t="s">
        <v>26</v>
      </c>
      <c r="AY72" s="223"/>
    </row>
    <row r="73" ht="50.25" customHeight="true" spans="1:51">
      <c r="A73" s="89"/>
      <c r="B73" s="195"/>
      <c r="C73" s="89"/>
      <c r="D73" s="27" t="s">
        <v>185</v>
      </c>
      <c r="E73" s="89"/>
      <c r="F73" s="200" t="s">
        <v>161</v>
      </c>
      <c r="G73" s="26">
        <v>65</v>
      </c>
      <c r="H73" s="120">
        <v>4.3333</v>
      </c>
      <c r="I73" s="89"/>
      <c r="J73" s="89"/>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07">
        <v>24</v>
      </c>
      <c r="AL73" s="209">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row>
    <row r="74" ht="14.25" spans="1:51">
      <c r="A74" s="89"/>
      <c r="B74" s="242">
        <v>27</v>
      </c>
      <c r="C74" s="27" t="s">
        <v>186</v>
      </c>
      <c r="D74" s="26" t="s">
        <v>187</v>
      </c>
      <c r="E74" s="27" t="s">
        <v>188</v>
      </c>
      <c r="F74" s="200" t="s">
        <v>161</v>
      </c>
      <c r="G74" s="333">
        <v>0.9985</v>
      </c>
      <c r="H74" s="93" t="s">
        <v>26</v>
      </c>
      <c r="I74" s="150" t="s">
        <v>537</v>
      </c>
      <c r="J74" s="93" t="s">
        <v>285</v>
      </c>
      <c r="K74" s="96" t="s">
        <v>26</v>
      </c>
      <c r="L74" s="93" t="s">
        <v>26</v>
      </c>
      <c r="M74" s="93" t="s">
        <v>26</v>
      </c>
      <c r="N74" s="93" t="s">
        <v>26</v>
      </c>
      <c r="O74" s="93" t="s">
        <v>189</v>
      </c>
      <c r="P74" s="68"/>
      <c r="Q74" s="68">
        <v>0.9985</v>
      </c>
      <c r="R74" s="93" t="s">
        <v>26</v>
      </c>
      <c r="S74" s="93" t="s">
        <v>189</v>
      </c>
      <c r="T74" s="70"/>
      <c r="U74" s="70">
        <v>0.98</v>
      </c>
      <c r="V74" s="93" t="s">
        <v>26</v>
      </c>
      <c r="W74" s="93" t="s">
        <v>189</v>
      </c>
      <c r="X74" s="70"/>
      <c r="Y74" s="70">
        <v>1</v>
      </c>
      <c r="Z74" s="93" t="s">
        <v>26</v>
      </c>
      <c r="AA74" s="93" t="s">
        <v>189</v>
      </c>
      <c r="AB74" s="70"/>
      <c r="AC74" s="70">
        <v>1</v>
      </c>
      <c r="AD74" s="93" t="s">
        <v>26</v>
      </c>
      <c r="AE74" s="93" t="s">
        <v>189</v>
      </c>
      <c r="AF74" s="70"/>
      <c r="AG74" s="70">
        <v>1</v>
      </c>
      <c r="AH74" s="93" t="s">
        <v>26</v>
      </c>
      <c r="AI74" s="93" t="s">
        <v>189</v>
      </c>
      <c r="AJ74" s="70"/>
      <c r="AK74" s="70">
        <v>1</v>
      </c>
      <c r="AL74" s="93" t="s">
        <v>26</v>
      </c>
      <c r="AM74" s="93" t="s">
        <v>189</v>
      </c>
      <c r="AN74" s="70"/>
      <c r="AO74" s="70">
        <v>1</v>
      </c>
      <c r="AP74" s="93"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190</v>
      </c>
      <c r="F75" s="200" t="s">
        <v>161</v>
      </c>
      <c r="G75" s="330">
        <v>3973</v>
      </c>
      <c r="H75" s="93" t="s">
        <v>42</v>
      </c>
      <c r="I75" s="11"/>
      <c r="J75" s="89"/>
      <c r="K75" s="96" t="s">
        <v>26</v>
      </c>
      <c r="L75" s="93" t="s">
        <v>26</v>
      </c>
      <c r="M75" s="93" t="s">
        <v>26</v>
      </c>
      <c r="N75" s="93" t="s">
        <v>26</v>
      </c>
      <c r="O75" s="93" t="s">
        <v>26</v>
      </c>
      <c r="P75" s="59">
        <v>328</v>
      </c>
      <c r="Q75" s="59">
        <v>2704</v>
      </c>
      <c r="R75" s="93" t="s">
        <v>26</v>
      </c>
      <c r="S75" s="93" t="s">
        <v>26</v>
      </c>
      <c r="T75" s="59">
        <v>17</v>
      </c>
      <c r="U75" s="59">
        <v>115</v>
      </c>
      <c r="V75" s="93" t="s">
        <v>26</v>
      </c>
      <c r="W75" s="93" t="s">
        <v>26</v>
      </c>
      <c r="X75" s="59">
        <v>13</v>
      </c>
      <c r="Y75" s="59">
        <v>93</v>
      </c>
      <c r="Z75" s="93" t="s">
        <v>26</v>
      </c>
      <c r="AA75" s="93" t="s">
        <v>26</v>
      </c>
      <c r="AB75" s="59">
        <v>71</v>
      </c>
      <c r="AC75" s="59">
        <v>654</v>
      </c>
      <c r="AD75" s="93" t="s">
        <v>26</v>
      </c>
      <c r="AE75" s="93" t="s">
        <v>26</v>
      </c>
      <c r="AF75" s="59">
        <v>9</v>
      </c>
      <c r="AG75" s="59">
        <v>82</v>
      </c>
      <c r="AH75" s="93" t="s">
        <v>26</v>
      </c>
      <c r="AI75" s="93" t="s">
        <v>26</v>
      </c>
      <c r="AJ75" s="59">
        <v>1</v>
      </c>
      <c r="AK75" s="59">
        <v>15</v>
      </c>
      <c r="AL75" s="93" t="s">
        <v>26</v>
      </c>
      <c r="AM75" s="93" t="s">
        <v>26</v>
      </c>
      <c r="AN75" s="59">
        <v>34</v>
      </c>
      <c r="AO75" s="59">
        <v>310</v>
      </c>
      <c r="AP75" s="93" t="s">
        <v>26</v>
      </c>
      <c r="AQ75" s="93" t="s">
        <v>26</v>
      </c>
      <c r="AR75" s="93" t="s">
        <v>26</v>
      </c>
      <c r="AS75" s="93" t="s">
        <v>26</v>
      </c>
      <c r="AT75" s="93" t="s">
        <v>26</v>
      </c>
      <c r="AU75" s="93" t="s">
        <v>26</v>
      </c>
      <c r="AV75" s="93" t="s">
        <v>26</v>
      </c>
      <c r="AW75" s="93" t="s">
        <v>26</v>
      </c>
      <c r="AX75" s="93" t="s">
        <v>26</v>
      </c>
      <c r="AY75" s="223"/>
    </row>
    <row r="76" ht="14.25" spans="1:51">
      <c r="A76" s="89"/>
      <c r="B76" s="195"/>
      <c r="C76" s="89"/>
      <c r="D76" s="26" t="s">
        <v>191</v>
      </c>
      <c r="E76" s="27" t="s">
        <v>188</v>
      </c>
      <c r="F76" s="200" t="s">
        <v>161</v>
      </c>
      <c r="G76" s="333">
        <v>0.9977</v>
      </c>
      <c r="H76" s="93" t="s">
        <v>26</v>
      </c>
      <c r="I76" s="11"/>
      <c r="J76" s="89"/>
      <c r="K76" s="96" t="s">
        <v>26</v>
      </c>
      <c r="L76" s="93" t="s">
        <v>26</v>
      </c>
      <c r="M76" s="93" t="s">
        <v>26</v>
      </c>
      <c r="N76" s="93" t="s">
        <v>26</v>
      </c>
      <c r="O76" s="59" t="s">
        <v>192</v>
      </c>
      <c r="P76" s="68"/>
      <c r="Q76" s="68">
        <v>0.9985</v>
      </c>
      <c r="R76" s="93" t="s">
        <v>26</v>
      </c>
      <c r="S76" s="59" t="s">
        <v>192</v>
      </c>
      <c r="T76" s="70"/>
      <c r="U76" s="70">
        <v>0.98</v>
      </c>
      <c r="V76" s="93" t="s">
        <v>26</v>
      </c>
      <c r="W76" s="59" t="s">
        <v>192</v>
      </c>
      <c r="X76" s="70"/>
      <c r="Y76" s="70">
        <v>1</v>
      </c>
      <c r="Z76" s="93" t="s">
        <v>26</v>
      </c>
      <c r="AA76" s="59" t="s">
        <v>192</v>
      </c>
      <c r="AB76" s="70"/>
      <c r="AC76" s="70">
        <v>1</v>
      </c>
      <c r="AD76" s="93" t="s">
        <v>26</v>
      </c>
      <c r="AE76" s="59" t="s">
        <v>192</v>
      </c>
      <c r="AF76" s="70"/>
      <c r="AG76" s="70">
        <v>1</v>
      </c>
      <c r="AH76" s="93" t="s">
        <v>26</v>
      </c>
      <c r="AI76" s="59" t="s">
        <v>192</v>
      </c>
      <c r="AJ76" s="70"/>
      <c r="AK76" s="70">
        <v>1</v>
      </c>
      <c r="AL76" s="93" t="s">
        <v>26</v>
      </c>
      <c r="AM76" s="59" t="s">
        <v>192</v>
      </c>
      <c r="AN76" s="70"/>
      <c r="AO76" s="68">
        <v>0.9903</v>
      </c>
      <c r="AP76" s="93"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190</v>
      </c>
      <c r="F77" s="200" t="s">
        <v>161</v>
      </c>
      <c r="G77" s="330">
        <v>3970</v>
      </c>
      <c r="H77" s="93" t="s">
        <v>42</v>
      </c>
      <c r="I77" s="6"/>
      <c r="J77" s="89"/>
      <c r="K77" s="96" t="s">
        <v>26</v>
      </c>
      <c r="L77" s="93" t="s">
        <v>26</v>
      </c>
      <c r="M77" s="93" t="s">
        <v>26</v>
      </c>
      <c r="N77" s="93" t="s">
        <v>26</v>
      </c>
      <c r="O77" s="93" t="s">
        <v>26</v>
      </c>
      <c r="P77" s="59">
        <v>328</v>
      </c>
      <c r="Q77" s="59">
        <v>2704</v>
      </c>
      <c r="R77" s="93" t="s">
        <v>26</v>
      </c>
      <c r="S77" s="93" t="s">
        <v>26</v>
      </c>
      <c r="T77" s="59">
        <v>17</v>
      </c>
      <c r="U77" s="59">
        <v>115</v>
      </c>
      <c r="V77" s="93" t="s">
        <v>26</v>
      </c>
      <c r="W77" s="93" t="s">
        <v>26</v>
      </c>
      <c r="X77" s="59">
        <v>13</v>
      </c>
      <c r="Y77" s="59">
        <v>93</v>
      </c>
      <c r="Z77" s="93" t="s">
        <v>26</v>
      </c>
      <c r="AA77" s="93" t="s">
        <v>26</v>
      </c>
      <c r="AB77" s="59">
        <v>71</v>
      </c>
      <c r="AC77" s="59">
        <v>654</v>
      </c>
      <c r="AD77" s="93" t="s">
        <v>26</v>
      </c>
      <c r="AE77" s="93" t="s">
        <v>26</v>
      </c>
      <c r="AF77" s="59">
        <v>9</v>
      </c>
      <c r="AG77" s="59">
        <v>82</v>
      </c>
      <c r="AH77" s="93" t="s">
        <v>26</v>
      </c>
      <c r="AI77" s="93" t="s">
        <v>26</v>
      </c>
      <c r="AJ77" s="59">
        <v>1</v>
      </c>
      <c r="AK77" s="59">
        <v>15</v>
      </c>
      <c r="AL77" s="93" t="s">
        <v>26</v>
      </c>
      <c r="AM77" s="93" t="s">
        <v>26</v>
      </c>
      <c r="AN77" s="59">
        <v>32</v>
      </c>
      <c r="AO77" s="59">
        <v>307</v>
      </c>
      <c r="AP77" s="93" t="s">
        <v>26</v>
      </c>
      <c r="AQ77" s="93" t="s">
        <v>26</v>
      </c>
      <c r="AR77" s="93" t="s">
        <v>26</v>
      </c>
      <c r="AS77" s="93" t="s">
        <v>26</v>
      </c>
      <c r="AT77" s="93" t="s">
        <v>26</v>
      </c>
      <c r="AU77" s="93" t="s">
        <v>26</v>
      </c>
      <c r="AV77" s="93" t="s">
        <v>26</v>
      </c>
      <c r="AW77" s="93" t="s">
        <v>26</v>
      </c>
      <c r="AX77" s="93" t="s">
        <v>26</v>
      </c>
      <c r="AY77" s="202"/>
    </row>
    <row r="78" ht="33" customHeight="true" spans="1:51">
      <c r="A78" s="89"/>
      <c r="B78" s="242">
        <v>28</v>
      </c>
      <c r="C78" s="27" t="s">
        <v>193</v>
      </c>
      <c r="D78" s="26" t="s">
        <v>194</v>
      </c>
      <c r="E78" s="27" t="s">
        <v>195</v>
      </c>
      <c r="F78" s="200" t="s">
        <v>161</v>
      </c>
      <c r="G78" s="330">
        <v>28012</v>
      </c>
      <c r="H78" s="94">
        <v>1.0985</v>
      </c>
      <c r="I78" s="150" t="s">
        <v>537</v>
      </c>
      <c r="J78" s="96" t="s">
        <v>285</v>
      </c>
      <c r="K78" s="96" t="s">
        <v>26</v>
      </c>
      <c r="L78" s="93" t="s">
        <v>26</v>
      </c>
      <c r="M78" s="93" t="s">
        <v>26</v>
      </c>
      <c r="N78" s="93" t="s">
        <v>26</v>
      </c>
      <c r="O78" s="93">
        <v>3000</v>
      </c>
      <c r="P78" s="93">
        <v>3</v>
      </c>
      <c r="Q78" s="93">
        <v>3022</v>
      </c>
      <c r="R78" s="94">
        <v>1.0073</v>
      </c>
      <c r="S78" s="93">
        <v>3500</v>
      </c>
      <c r="T78" s="93">
        <v>203</v>
      </c>
      <c r="U78" s="93">
        <v>3260</v>
      </c>
      <c r="V78" s="94">
        <v>0.9314</v>
      </c>
      <c r="W78" s="93">
        <v>3000</v>
      </c>
      <c r="X78" s="93">
        <v>0</v>
      </c>
      <c r="Y78" s="93">
        <v>3009</v>
      </c>
      <c r="Z78" s="295">
        <v>1.003</v>
      </c>
      <c r="AA78" s="93">
        <v>5500</v>
      </c>
      <c r="AB78" s="93">
        <v>605</v>
      </c>
      <c r="AC78" s="93">
        <v>6187</v>
      </c>
      <c r="AD78" s="94">
        <v>1.1249</v>
      </c>
      <c r="AE78" s="93">
        <v>4500</v>
      </c>
      <c r="AF78" s="93">
        <v>256</v>
      </c>
      <c r="AG78" s="93">
        <v>5130</v>
      </c>
      <c r="AH78" s="117">
        <v>1.14</v>
      </c>
      <c r="AI78" s="93">
        <v>2000</v>
      </c>
      <c r="AJ78" s="93">
        <v>207</v>
      </c>
      <c r="AK78" s="93">
        <v>2329</v>
      </c>
      <c r="AL78" s="94">
        <v>1.1645</v>
      </c>
      <c r="AM78" s="93">
        <v>4000</v>
      </c>
      <c r="AN78" s="93">
        <v>0</v>
      </c>
      <c r="AO78" s="93">
        <v>5075</v>
      </c>
      <c r="AP78" s="94">
        <v>1.2688</v>
      </c>
      <c r="AQ78" s="93" t="s">
        <v>26</v>
      </c>
      <c r="AR78" s="93" t="s">
        <v>26</v>
      </c>
      <c r="AS78" s="93" t="s">
        <v>26</v>
      </c>
      <c r="AT78" s="93" t="s">
        <v>26</v>
      </c>
      <c r="AU78" s="93" t="s">
        <v>26</v>
      </c>
      <c r="AV78" s="93" t="s">
        <v>26</v>
      </c>
      <c r="AW78" s="93" t="s">
        <v>26</v>
      </c>
      <c r="AX78" s="93" t="s">
        <v>26</v>
      </c>
      <c r="AY78" s="223"/>
    </row>
    <row r="79" ht="33" customHeight="true" spans="1:51">
      <c r="A79" s="89"/>
      <c r="B79" s="195"/>
      <c r="C79" s="89"/>
      <c r="D79" s="89"/>
      <c r="E79" s="27" t="s">
        <v>196</v>
      </c>
      <c r="F79" s="200" t="s">
        <v>161</v>
      </c>
      <c r="G79" s="330">
        <v>13896</v>
      </c>
      <c r="H79" s="94">
        <v>0.8174</v>
      </c>
      <c r="I79" s="89"/>
      <c r="J79" s="195"/>
      <c r="K79" s="96" t="s">
        <v>26</v>
      </c>
      <c r="L79" s="93" t="s">
        <v>26</v>
      </c>
      <c r="M79" s="93" t="s">
        <v>26</v>
      </c>
      <c r="N79" s="93" t="s">
        <v>26</v>
      </c>
      <c r="O79" s="93">
        <v>3000</v>
      </c>
      <c r="P79" s="93">
        <v>2</v>
      </c>
      <c r="Q79" s="93">
        <v>3013</v>
      </c>
      <c r="R79" s="94">
        <v>1.0043</v>
      </c>
      <c r="S79" s="93">
        <v>1800</v>
      </c>
      <c r="T79" s="93">
        <v>189</v>
      </c>
      <c r="U79" s="93">
        <v>1518</v>
      </c>
      <c r="V79" s="94">
        <v>0.8433</v>
      </c>
      <c r="W79" s="93">
        <v>1500</v>
      </c>
      <c r="X79" s="93">
        <v>0</v>
      </c>
      <c r="Y79" s="93">
        <v>1491</v>
      </c>
      <c r="Z79" s="295">
        <v>0.994</v>
      </c>
      <c r="AA79" s="93">
        <v>4000</v>
      </c>
      <c r="AB79" s="93">
        <v>295</v>
      </c>
      <c r="AC79" s="93">
        <v>3313</v>
      </c>
      <c r="AD79" s="94">
        <v>0.8283</v>
      </c>
      <c r="AE79" s="93">
        <v>3000</v>
      </c>
      <c r="AF79" s="93">
        <v>75</v>
      </c>
      <c r="AG79" s="93">
        <v>2255</v>
      </c>
      <c r="AH79" s="94">
        <v>0.7517</v>
      </c>
      <c r="AI79" s="93">
        <v>1200</v>
      </c>
      <c r="AJ79" s="93">
        <v>209</v>
      </c>
      <c r="AK79" s="93">
        <v>871</v>
      </c>
      <c r="AL79" s="94">
        <v>0.7258</v>
      </c>
      <c r="AM79" s="93">
        <v>2500</v>
      </c>
      <c r="AN79" s="93">
        <v>0</v>
      </c>
      <c r="AO79" s="93">
        <v>1435</v>
      </c>
      <c r="AP79" s="295">
        <v>0.574</v>
      </c>
      <c r="AQ79" s="93" t="s">
        <v>26</v>
      </c>
      <c r="AR79" s="93" t="s">
        <v>26</v>
      </c>
      <c r="AS79" s="93" t="s">
        <v>26</v>
      </c>
      <c r="AT79" s="93" t="s">
        <v>26</v>
      </c>
      <c r="AU79" s="93" t="s">
        <v>26</v>
      </c>
      <c r="AV79" s="93" t="s">
        <v>26</v>
      </c>
      <c r="AW79" s="93" t="s">
        <v>26</v>
      </c>
      <c r="AX79" s="93" t="s">
        <v>26</v>
      </c>
      <c r="AY79" s="223"/>
    </row>
    <row r="80" ht="33" customHeight="true" spans="1:51">
      <c r="A80" s="89"/>
      <c r="B80" s="195"/>
      <c r="C80" s="89"/>
      <c r="D80" s="26" t="s">
        <v>197</v>
      </c>
      <c r="E80" s="89"/>
      <c r="F80" s="200" t="s">
        <v>161</v>
      </c>
      <c r="G80" s="330">
        <v>26095</v>
      </c>
      <c r="H80" s="94">
        <v>1.3734</v>
      </c>
      <c r="I80" s="89"/>
      <c r="J80" s="195"/>
      <c r="K80" s="96" t="s">
        <v>26</v>
      </c>
      <c r="L80" s="93" t="s">
        <v>26</v>
      </c>
      <c r="M80" s="93" t="s">
        <v>26</v>
      </c>
      <c r="N80" s="93" t="s">
        <v>26</v>
      </c>
      <c r="O80" s="93">
        <v>2500</v>
      </c>
      <c r="P80" s="93">
        <v>0</v>
      </c>
      <c r="Q80" s="93">
        <v>2545</v>
      </c>
      <c r="R80" s="295">
        <v>1.018</v>
      </c>
      <c r="S80" s="93">
        <v>2500</v>
      </c>
      <c r="T80" s="93">
        <v>0</v>
      </c>
      <c r="U80" s="93">
        <v>2897</v>
      </c>
      <c r="V80" s="94">
        <v>1.1588</v>
      </c>
      <c r="W80" s="93">
        <v>2500</v>
      </c>
      <c r="X80" s="93">
        <v>0</v>
      </c>
      <c r="Y80" s="93">
        <v>2500</v>
      </c>
      <c r="Z80" s="117">
        <v>1</v>
      </c>
      <c r="AA80" s="93">
        <v>3500</v>
      </c>
      <c r="AB80" s="93">
        <v>13</v>
      </c>
      <c r="AC80" s="93">
        <v>4080</v>
      </c>
      <c r="AD80" s="94">
        <v>1.1657</v>
      </c>
      <c r="AE80" s="93">
        <v>2500</v>
      </c>
      <c r="AF80" s="93">
        <v>304</v>
      </c>
      <c r="AG80" s="93">
        <v>7494</v>
      </c>
      <c r="AH80" s="94">
        <v>2.9976</v>
      </c>
      <c r="AI80" s="93">
        <v>2000</v>
      </c>
      <c r="AJ80" s="93">
        <v>747</v>
      </c>
      <c r="AK80" s="93">
        <v>3044</v>
      </c>
      <c r="AL80" s="295">
        <v>1.522</v>
      </c>
      <c r="AM80" s="93">
        <v>3500</v>
      </c>
      <c r="AN80" s="93">
        <v>0</v>
      </c>
      <c r="AO80" s="93">
        <v>3535</v>
      </c>
      <c r="AP80" s="117">
        <v>1.01</v>
      </c>
      <c r="AQ80" s="93" t="s">
        <v>26</v>
      </c>
      <c r="AR80" s="93" t="s">
        <v>26</v>
      </c>
      <c r="AS80" s="93" t="s">
        <v>26</v>
      </c>
      <c r="AT80" s="93" t="s">
        <v>26</v>
      </c>
      <c r="AU80" s="93" t="s">
        <v>26</v>
      </c>
      <c r="AV80" s="93" t="s">
        <v>26</v>
      </c>
      <c r="AW80" s="93" t="s">
        <v>26</v>
      </c>
      <c r="AX80" s="93" t="s">
        <v>26</v>
      </c>
      <c r="AY80" s="223"/>
    </row>
    <row r="81" ht="28.5" spans="1:51">
      <c r="A81" s="60" t="s">
        <v>198</v>
      </c>
      <c r="B81" s="197">
        <v>29</v>
      </c>
      <c r="C81" s="27" t="s">
        <v>199</v>
      </c>
      <c r="D81" s="27" t="s">
        <v>200</v>
      </c>
      <c r="E81" s="89"/>
      <c r="F81" s="26" t="s">
        <v>201</v>
      </c>
      <c r="G81" s="26">
        <v>1</v>
      </c>
      <c r="H81" s="243">
        <v>1</v>
      </c>
      <c r="I81" s="6"/>
      <c r="J81" s="89"/>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26">
        <v>1</v>
      </c>
      <c r="AX81" s="243">
        <v>1</v>
      </c>
      <c r="AY81" s="223"/>
    </row>
    <row r="82" ht="57" spans="1:51">
      <c r="A82" s="89"/>
      <c r="B82" s="197">
        <v>30</v>
      </c>
      <c r="C82" s="27" t="s">
        <v>202</v>
      </c>
      <c r="D82" s="27" t="s">
        <v>203</v>
      </c>
      <c r="E82" s="89"/>
      <c r="F82" s="26" t="s">
        <v>201</v>
      </c>
      <c r="G82" s="57">
        <v>763</v>
      </c>
      <c r="H82" s="59" t="s">
        <v>42</v>
      </c>
      <c r="I82" s="59" t="s">
        <v>538</v>
      </c>
      <c r="J82" s="59"/>
      <c r="K82" s="175" t="s">
        <v>539</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540</v>
      </c>
    </row>
    <row r="83" ht="14.25" spans="1:51">
      <c r="A83" s="60" t="s">
        <v>206</v>
      </c>
      <c r="B83" s="242">
        <v>31</v>
      </c>
      <c r="C83" s="27" t="s">
        <v>207</v>
      </c>
      <c r="D83" s="27" t="s">
        <v>208</v>
      </c>
      <c r="E83" s="89"/>
      <c r="F83" s="26" t="s">
        <v>209</v>
      </c>
      <c r="G83" s="26">
        <v>65.596</v>
      </c>
      <c r="H83" s="243">
        <v>0.8</v>
      </c>
      <c r="I83" s="79"/>
      <c r="J83" s="93"/>
      <c r="K83" s="96" t="s">
        <v>26</v>
      </c>
      <c r="L83" s="93" t="s">
        <v>26</v>
      </c>
      <c r="M83" s="93" t="s">
        <v>26</v>
      </c>
      <c r="N83" s="93" t="s">
        <v>26</v>
      </c>
      <c r="O83" s="93">
        <v>3.785</v>
      </c>
      <c r="P83" s="93">
        <v>0.5</v>
      </c>
      <c r="Q83" s="93">
        <v>3.135</v>
      </c>
      <c r="R83" s="94">
        <v>0.8283</v>
      </c>
      <c r="S83" s="93">
        <v>14.395</v>
      </c>
      <c r="T83" s="93">
        <v>3.067</v>
      </c>
      <c r="U83" s="93">
        <v>11.704</v>
      </c>
      <c r="V83" s="94">
        <v>0.8131</v>
      </c>
      <c r="W83" s="93">
        <v>2.85</v>
      </c>
      <c r="X83" s="93">
        <v>0.3</v>
      </c>
      <c r="Y83" s="93">
        <v>1.5</v>
      </c>
      <c r="Z83" s="94">
        <v>0.5263</v>
      </c>
      <c r="AA83" s="93">
        <v>35.858</v>
      </c>
      <c r="AB83" s="93">
        <v>17.486</v>
      </c>
      <c r="AC83" s="93">
        <v>27.346</v>
      </c>
      <c r="AD83" s="94">
        <v>0.7626</v>
      </c>
      <c r="AE83" s="93">
        <v>20.311</v>
      </c>
      <c r="AF83" s="93">
        <v>6</v>
      </c>
      <c r="AG83" s="93">
        <v>18.111</v>
      </c>
      <c r="AH83" s="94">
        <v>0.8917</v>
      </c>
      <c r="AI83" s="93">
        <v>2.34</v>
      </c>
      <c r="AJ83" s="93">
        <v>1.2</v>
      </c>
      <c r="AK83" s="93">
        <v>1.2</v>
      </c>
      <c r="AL83" s="94">
        <v>0.5128</v>
      </c>
      <c r="AM83" s="93">
        <v>3.017</v>
      </c>
      <c r="AN83" s="93">
        <v>1</v>
      </c>
      <c r="AO83" s="93">
        <v>2.6</v>
      </c>
      <c r="AP83" s="94">
        <v>0.8618</v>
      </c>
      <c r="AQ83" s="93" t="s">
        <v>26</v>
      </c>
      <c r="AR83" s="93" t="s">
        <v>26</v>
      </c>
      <c r="AS83" s="93" t="s">
        <v>26</v>
      </c>
      <c r="AT83" s="93" t="s">
        <v>26</v>
      </c>
      <c r="AU83" s="93" t="s">
        <v>26</v>
      </c>
      <c r="AV83" s="93" t="s">
        <v>26</v>
      </c>
      <c r="AW83" s="93" t="s">
        <v>26</v>
      </c>
      <c r="AX83" s="93" t="s">
        <v>26</v>
      </c>
      <c r="AY83" s="223"/>
    </row>
    <row r="84" ht="14.25" spans="1:51">
      <c r="A84" s="89"/>
      <c r="B84" s="195"/>
      <c r="C84" s="89"/>
      <c r="D84" s="27" t="s">
        <v>210</v>
      </c>
      <c r="E84" s="89"/>
      <c r="F84" s="26" t="s">
        <v>209</v>
      </c>
      <c r="G84" s="26">
        <v>414.261</v>
      </c>
      <c r="H84" s="53">
        <v>1.1669</v>
      </c>
      <c r="I84" s="11"/>
      <c r="J84" s="89"/>
      <c r="K84" s="96" t="s">
        <v>26</v>
      </c>
      <c r="L84" s="93" t="s">
        <v>26</v>
      </c>
      <c r="M84" s="93" t="s">
        <v>26</v>
      </c>
      <c r="N84" s="93" t="s">
        <v>26</v>
      </c>
      <c r="O84" s="93" t="s">
        <v>26</v>
      </c>
      <c r="P84" s="93" t="s">
        <v>26</v>
      </c>
      <c r="Q84" s="93" t="s">
        <v>26</v>
      </c>
      <c r="R84" s="93" t="s">
        <v>26</v>
      </c>
      <c r="S84" s="93">
        <v>110.504</v>
      </c>
      <c r="T84" s="93">
        <v>6.698</v>
      </c>
      <c r="U84" s="93">
        <v>83.375</v>
      </c>
      <c r="V84" s="94">
        <v>0.7545</v>
      </c>
      <c r="W84" s="93" t="s">
        <v>26</v>
      </c>
      <c r="X84" s="93" t="s">
        <v>26</v>
      </c>
      <c r="Y84" s="93" t="s">
        <v>26</v>
      </c>
      <c r="Z84" s="93" t="s">
        <v>26</v>
      </c>
      <c r="AA84" s="93">
        <v>121.186</v>
      </c>
      <c r="AB84" s="93">
        <v>21.161</v>
      </c>
      <c r="AC84" s="93">
        <v>131.583</v>
      </c>
      <c r="AD84" s="94">
        <v>1.0858</v>
      </c>
      <c r="AE84" s="93">
        <v>29.843</v>
      </c>
      <c r="AF84" s="93">
        <v>0</v>
      </c>
      <c r="AG84" s="93">
        <v>39.152</v>
      </c>
      <c r="AH84" s="94">
        <v>1.3119</v>
      </c>
      <c r="AI84" s="93">
        <v>59.76</v>
      </c>
      <c r="AJ84" s="93">
        <v>21.021</v>
      </c>
      <c r="AK84" s="93">
        <v>85.381</v>
      </c>
      <c r="AL84" s="94">
        <v>1.4287</v>
      </c>
      <c r="AM84" s="93">
        <v>34.467</v>
      </c>
      <c r="AN84" s="93">
        <v>37.161</v>
      </c>
      <c r="AO84" s="93">
        <v>74.77</v>
      </c>
      <c r="AP84" s="94">
        <v>2.1693</v>
      </c>
      <c r="AQ84" s="93" t="s">
        <v>26</v>
      </c>
      <c r="AR84" s="93" t="s">
        <v>26</v>
      </c>
      <c r="AS84" s="93" t="s">
        <v>26</v>
      </c>
      <c r="AT84" s="93" t="s">
        <v>26</v>
      </c>
      <c r="AU84" s="93" t="s">
        <v>26</v>
      </c>
      <c r="AV84" s="93" t="s">
        <v>26</v>
      </c>
      <c r="AW84" s="93" t="s">
        <v>26</v>
      </c>
      <c r="AX84" s="93" t="s">
        <v>26</v>
      </c>
      <c r="AY84" s="223"/>
    </row>
    <row r="85" ht="14.25" spans="1:51">
      <c r="A85" s="89"/>
      <c r="B85" s="195"/>
      <c r="C85" s="89"/>
      <c r="D85" s="27" t="s">
        <v>211</v>
      </c>
      <c r="E85" s="89"/>
      <c r="F85" s="26" t="s">
        <v>209</v>
      </c>
      <c r="G85" s="26">
        <v>259.564</v>
      </c>
      <c r="H85" s="183">
        <v>0.889</v>
      </c>
      <c r="I85" s="11"/>
      <c r="J85" s="89"/>
      <c r="K85" s="96" t="s">
        <v>26</v>
      </c>
      <c r="L85" s="93" t="s">
        <v>26</v>
      </c>
      <c r="M85" s="93" t="s">
        <v>26</v>
      </c>
      <c r="N85" s="93" t="s">
        <v>26</v>
      </c>
      <c r="O85" s="93">
        <v>9.158</v>
      </c>
      <c r="P85" s="93">
        <v>2.343</v>
      </c>
      <c r="Q85" s="93">
        <v>8.643</v>
      </c>
      <c r="R85" s="94">
        <v>0.9438</v>
      </c>
      <c r="S85" s="93">
        <v>53.823</v>
      </c>
      <c r="T85" s="93">
        <v>2.94</v>
      </c>
      <c r="U85" s="93">
        <v>50.883</v>
      </c>
      <c r="V85" s="94">
        <v>0.9454</v>
      </c>
      <c r="W85" s="93">
        <v>18.145</v>
      </c>
      <c r="X85" s="93">
        <v>2.55</v>
      </c>
      <c r="Y85" s="93">
        <v>14.995</v>
      </c>
      <c r="Z85" s="94">
        <v>0.8264</v>
      </c>
      <c r="AA85" s="93">
        <v>82.19</v>
      </c>
      <c r="AB85" s="93">
        <v>70.441</v>
      </c>
      <c r="AC85" s="93">
        <v>70.441</v>
      </c>
      <c r="AD85" s="94">
        <v>0.8571</v>
      </c>
      <c r="AE85" s="93">
        <v>57.371</v>
      </c>
      <c r="AF85" s="93">
        <v>23.191</v>
      </c>
      <c r="AG85" s="93">
        <v>51.291</v>
      </c>
      <c r="AH85" s="295">
        <v>0.894</v>
      </c>
      <c r="AI85" s="93">
        <v>23.811</v>
      </c>
      <c r="AJ85" s="93">
        <v>10.311</v>
      </c>
      <c r="AK85" s="93">
        <v>20.311</v>
      </c>
      <c r="AL85" s="295">
        <v>0.853</v>
      </c>
      <c r="AM85" s="93">
        <v>47.636</v>
      </c>
      <c r="AN85" s="93">
        <v>6</v>
      </c>
      <c r="AO85" s="93">
        <v>43</v>
      </c>
      <c r="AP85" s="94">
        <v>0.9027</v>
      </c>
      <c r="AQ85" s="93" t="s">
        <v>26</v>
      </c>
      <c r="AR85" s="93" t="s">
        <v>26</v>
      </c>
      <c r="AS85" s="93" t="s">
        <v>26</v>
      </c>
      <c r="AT85" s="93" t="s">
        <v>26</v>
      </c>
      <c r="AU85" s="93" t="s">
        <v>26</v>
      </c>
      <c r="AV85" s="93" t="s">
        <v>26</v>
      </c>
      <c r="AW85" s="93" t="s">
        <v>26</v>
      </c>
      <c r="AX85" s="93" t="s">
        <v>26</v>
      </c>
      <c r="AY85" s="223"/>
    </row>
    <row r="86" ht="33" customHeight="true" spans="1:51">
      <c r="A86" s="89"/>
      <c r="B86" s="195"/>
      <c r="C86" s="89"/>
      <c r="D86" s="27" t="s">
        <v>212</v>
      </c>
      <c r="E86" s="89"/>
      <c r="F86" s="26" t="s">
        <v>209</v>
      </c>
      <c r="G86" s="26" t="s">
        <v>541</v>
      </c>
      <c r="H86" s="243">
        <v>1</v>
      </c>
      <c r="I86" s="6"/>
      <c r="J86" s="89"/>
      <c r="K86" s="96" t="s">
        <v>26</v>
      </c>
      <c r="L86" s="93" t="s">
        <v>26</v>
      </c>
      <c r="M86" s="93" t="s">
        <v>26</v>
      </c>
      <c r="N86" s="93" t="s">
        <v>26</v>
      </c>
      <c r="O86" s="93" t="s">
        <v>26</v>
      </c>
      <c r="P86" s="93" t="s">
        <v>26</v>
      </c>
      <c r="Q86" s="93" t="s">
        <v>26</v>
      </c>
      <c r="R86" s="93" t="s">
        <v>26</v>
      </c>
      <c r="S86" s="93" t="s">
        <v>26</v>
      </c>
      <c r="T86" s="93" t="s">
        <v>26</v>
      </c>
      <c r="U86" s="93" t="s">
        <v>26</v>
      </c>
      <c r="V86" s="93" t="s">
        <v>26</v>
      </c>
      <c r="W86" s="93" t="s">
        <v>26</v>
      </c>
      <c r="X86" s="93" t="s">
        <v>26</v>
      </c>
      <c r="Y86" s="93" t="s">
        <v>26</v>
      </c>
      <c r="Z86" s="93" t="s">
        <v>26</v>
      </c>
      <c r="AA86" s="93" t="s">
        <v>26</v>
      </c>
      <c r="AB86" s="93" t="s">
        <v>26</v>
      </c>
      <c r="AC86" s="93" t="s">
        <v>26</v>
      </c>
      <c r="AD86" s="93" t="s">
        <v>26</v>
      </c>
      <c r="AE86" s="93" t="s">
        <v>26</v>
      </c>
      <c r="AF86" s="93" t="s">
        <v>26</v>
      </c>
      <c r="AG86" s="93" t="s">
        <v>26</v>
      </c>
      <c r="AH86" s="93" t="s">
        <v>26</v>
      </c>
      <c r="AI86" s="93">
        <v>1</v>
      </c>
      <c r="AJ86" s="93">
        <v>0</v>
      </c>
      <c r="AK86" s="93">
        <v>1</v>
      </c>
      <c r="AL86" s="117">
        <v>1</v>
      </c>
      <c r="AM86" s="93">
        <v>1</v>
      </c>
      <c r="AN86" s="93">
        <v>0.03</v>
      </c>
      <c r="AO86" s="93">
        <v>1</v>
      </c>
      <c r="AP86" s="117">
        <v>1</v>
      </c>
      <c r="AQ86" s="93" t="s">
        <v>26</v>
      </c>
      <c r="AR86" s="93" t="s">
        <v>26</v>
      </c>
      <c r="AS86" s="93" t="s">
        <v>26</v>
      </c>
      <c r="AT86" s="93" t="s">
        <v>26</v>
      </c>
      <c r="AU86" s="93" t="s">
        <v>26</v>
      </c>
      <c r="AV86" s="93" t="s">
        <v>26</v>
      </c>
      <c r="AW86" s="93" t="s">
        <v>26</v>
      </c>
      <c r="AX86" s="93" t="s">
        <v>26</v>
      </c>
      <c r="AY86" s="223"/>
    </row>
    <row r="87" ht="33" customHeight="true" spans="1:51">
      <c r="A87" s="89"/>
      <c r="B87" s="242">
        <v>32</v>
      </c>
      <c r="C87" s="27" t="s">
        <v>213</v>
      </c>
      <c r="D87" s="27" t="s">
        <v>214</v>
      </c>
      <c r="E87" s="89"/>
      <c r="F87" s="26" t="s">
        <v>215</v>
      </c>
      <c r="G87" s="57">
        <v>23231</v>
      </c>
      <c r="H87" s="68">
        <v>0.9482</v>
      </c>
      <c r="I87" s="79"/>
      <c r="J87" s="93"/>
      <c r="K87" s="96">
        <v>5000</v>
      </c>
      <c r="L87" s="93">
        <v>628</v>
      </c>
      <c r="M87" s="93">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3" t="s">
        <v>26</v>
      </c>
      <c r="AR87" s="93" t="s">
        <v>26</v>
      </c>
      <c r="AS87" s="93" t="s">
        <v>26</v>
      </c>
      <c r="AT87" s="93" t="s">
        <v>26</v>
      </c>
      <c r="AU87" s="93">
        <v>2000</v>
      </c>
      <c r="AV87" s="93">
        <v>0</v>
      </c>
      <c r="AW87" s="93">
        <v>1806</v>
      </c>
      <c r="AX87" s="295">
        <v>0.903</v>
      </c>
      <c r="AY87" s="223"/>
    </row>
    <row r="88" ht="33" customHeight="true" spans="1:51">
      <c r="A88" s="89"/>
      <c r="B88" s="195"/>
      <c r="C88" s="89"/>
      <c r="D88" s="27" t="s">
        <v>216</v>
      </c>
      <c r="E88" s="89"/>
      <c r="F88" s="26" t="s">
        <v>215</v>
      </c>
      <c r="G88" s="57">
        <v>4339</v>
      </c>
      <c r="H88" s="68">
        <v>1.4463</v>
      </c>
      <c r="I88" s="205"/>
      <c r="J88" s="89"/>
      <c r="K88" s="96">
        <v>500</v>
      </c>
      <c r="L88" s="93">
        <v>127</v>
      </c>
      <c r="M88" s="93">
        <v>533</v>
      </c>
      <c r="N88" s="94">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3" t="s">
        <v>26</v>
      </c>
      <c r="AR88" s="93" t="s">
        <v>26</v>
      </c>
      <c r="AS88" s="93" t="s">
        <v>26</v>
      </c>
      <c r="AT88" s="93" t="s">
        <v>26</v>
      </c>
      <c r="AU88" s="93">
        <v>200</v>
      </c>
      <c r="AV88" s="93">
        <v>0</v>
      </c>
      <c r="AW88" s="93">
        <v>540</v>
      </c>
      <c r="AX88" s="117">
        <v>2.7</v>
      </c>
      <c r="AY88" s="223"/>
    </row>
    <row r="89" ht="54.75" customHeight="true" spans="1:51">
      <c r="A89" s="60" t="s">
        <v>217</v>
      </c>
      <c r="B89" s="242">
        <v>33</v>
      </c>
      <c r="C89" s="27" t="s">
        <v>218</v>
      </c>
      <c r="D89" s="27" t="s">
        <v>219</v>
      </c>
      <c r="E89" s="89"/>
      <c r="F89" s="26" t="s">
        <v>220</v>
      </c>
      <c r="G89" s="334" t="s">
        <v>542</v>
      </c>
      <c r="H89" s="59" t="s">
        <v>42</v>
      </c>
      <c r="I89" s="150"/>
      <c r="J89" s="150"/>
      <c r="K89" s="175" t="s">
        <v>543</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544</v>
      </c>
    </row>
    <row r="90" ht="46.5" customHeight="true" spans="1:51">
      <c r="A90" s="89"/>
      <c r="B90" s="242">
        <v>34</v>
      </c>
      <c r="C90" s="27" t="s">
        <v>223</v>
      </c>
      <c r="D90" s="27" t="s">
        <v>224</v>
      </c>
      <c r="E90" s="89"/>
      <c r="F90" s="26" t="s">
        <v>225</v>
      </c>
      <c r="G90" s="57">
        <v>25</v>
      </c>
      <c r="H90" s="70">
        <v>1</v>
      </c>
      <c r="I90" s="150"/>
      <c r="J90" s="150"/>
      <c r="K90" s="101">
        <v>4</v>
      </c>
      <c r="L90" s="93">
        <v>0</v>
      </c>
      <c r="M90" s="93">
        <v>4</v>
      </c>
      <c r="N90" s="117">
        <v>1</v>
      </c>
      <c r="O90" s="59">
        <v>3</v>
      </c>
      <c r="P90" s="93">
        <v>1</v>
      </c>
      <c r="Q90" s="93">
        <v>3</v>
      </c>
      <c r="R90" s="117">
        <v>1</v>
      </c>
      <c r="S90" s="59">
        <v>3</v>
      </c>
      <c r="T90" s="93">
        <v>1</v>
      </c>
      <c r="U90" s="93">
        <v>3</v>
      </c>
      <c r="V90" s="117">
        <v>1</v>
      </c>
      <c r="W90" s="59">
        <v>2</v>
      </c>
      <c r="X90" s="93">
        <v>0</v>
      </c>
      <c r="Y90" s="93">
        <v>2</v>
      </c>
      <c r="Z90" s="117">
        <v>1</v>
      </c>
      <c r="AA90" s="59">
        <v>3</v>
      </c>
      <c r="AB90" s="93">
        <v>0</v>
      </c>
      <c r="AC90" s="93">
        <v>3</v>
      </c>
      <c r="AD90" s="117">
        <v>1</v>
      </c>
      <c r="AE90" s="59">
        <v>3</v>
      </c>
      <c r="AF90" s="93">
        <v>1</v>
      </c>
      <c r="AG90" s="93">
        <v>3</v>
      </c>
      <c r="AH90" s="117">
        <v>1</v>
      </c>
      <c r="AI90" s="59">
        <v>4</v>
      </c>
      <c r="AJ90" s="93">
        <v>1</v>
      </c>
      <c r="AK90" s="93">
        <v>4</v>
      </c>
      <c r="AL90" s="117">
        <v>1</v>
      </c>
      <c r="AM90" s="59">
        <v>3</v>
      </c>
      <c r="AN90" s="93">
        <v>1</v>
      </c>
      <c r="AO90" s="93">
        <v>3</v>
      </c>
      <c r="AP90" s="117">
        <v>1</v>
      </c>
      <c r="AQ90" s="93" t="s">
        <v>26</v>
      </c>
      <c r="AR90" s="93" t="s">
        <v>26</v>
      </c>
      <c r="AS90" s="93" t="s">
        <v>26</v>
      </c>
      <c r="AT90" s="93" t="s">
        <v>26</v>
      </c>
      <c r="AU90" s="93" t="s">
        <v>26</v>
      </c>
      <c r="AV90" s="93" t="s">
        <v>26</v>
      </c>
      <c r="AW90" s="93" t="s">
        <v>26</v>
      </c>
      <c r="AX90" s="93" t="s">
        <v>26</v>
      </c>
      <c r="AY90" s="223"/>
    </row>
    <row r="91" ht="14.25" spans="1:51">
      <c r="A91" s="89"/>
      <c r="B91" s="242">
        <v>35</v>
      </c>
      <c r="C91" s="27" t="s">
        <v>226</v>
      </c>
      <c r="D91" s="27" t="s">
        <v>227</v>
      </c>
      <c r="E91" s="89"/>
      <c r="F91" s="26" t="s">
        <v>220</v>
      </c>
      <c r="G91" s="57">
        <v>652</v>
      </c>
      <c r="H91" s="68">
        <v>0.9368</v>
      </c>
      <c r="I91" s="93"/>
      <c r="J91" s="93"/>
      <c r="K91" s="96" t="s">
        <v>26</v>
      </c>
      <c r="L91" s="93" t="s">
        <v>26</v>
      </c>
      <c r="M91" s="93" t="s">
        <v>26</v>
      </c>
      <c r="N91" s="93" t="s">
        <v>26</v>
      </c>
      <c r="O91" s="93">
        <v>41</v>
      </c>
      <c r="P91" s="93">
        <v>0</v>
      </c>
      <c r="Q91" s="93">
        <v>41</v>
      </c>
      <c r="R91" s="117">
        <v>1</v>
      </c>
      <c r="S91" s="93">
        <v>79</v>
      </c>
      <c r="T91" s="93">
        <v>40</v>
      </c>
      <c r="U91" s="93">
        <v>69</v>
      </c>
      <c r="V91" s="94">
        <v>0.8734</v>
      </c>
      <c r="W91" s="93">
        <v>48</v>
      </c>
      <c r="X91" s="93">
        <v>12</v>
      </c>
      <c r="Y91" s="93">
        <v>46</v>
      </c>
      <c r="Z91" s="94">
        <v>0.9583</v>
      </c>
      <c r="AA91" s="93">
        <v>182</v>
      </c>
      <c r="AB91" s="93">
        <v>38</v>
      </c>
      <c r="AC91" s="93">
        <v>195</v>
      </c>
      <c r="AD91" s="94">
        <v>1.0714</v>
      </c>
      <c r="AE91" s="93">
        <v>153</v>
      </c>
      <c r="AF91" s="93">
        <v>70</v>
      </c>
      <c r="AG91" s="93">
        <v>119</v>
      </c>
      <c r="AH91" s="94">
        <v>0.7778</v>
      </c>
      <c r="AI91" s="93">
        <v>66</v>
      </c>
      <c r="AJ91" s="93">
        <v>43</v>
      </c>
      <c r="AK91" s="93">
        <v>83</v>
      </c>
      <c r="AL91" s="94">
        <v>1.2576</v>
      </c>
      <c r="AM91" s="93">
        <v>111</v>
      </c>
      <c r="AN91" s="93">
        <v>37</v>
      </c>
      <c r="AO91" s="93">
        <v>89</v>
      </c>
      <c r="AP91" s="94">
        <v>0.8018</v>
      </c>
      <c r="AQ91" s="93" t="s">
        <v>26</v>
      </c>
      <c r="AR91" s="93" t="s">
        <v>26</v>
      </c>
      <c r="AS91" s="93" t="s">
        <v>26</v>
      </c>
      <c r="AT91" s="93" t="s">
        <v>26</v>
      </c>
      <c r="AU91" s="93">
        <v>16</v>
      </c>
      <c r="AV91" s="93">
        <v>9</v>
      </c>
      <c r="AW91" s="93">
        <v>10</v>
      </c>
      <c r="AX91" s="295">
        <v>0.625</v>
      </c>
      <c r="AY91" s="223"/>
    </row>
    <row r="92" ht="14.25" spans="1:51">
      <c r="A92" s="60" t="s">
        <v>228</v>
      </c>
      <c r="B92" s="197">
        <v>36</v>
      </c>
      <c r="C92" s="27" t="s">
        <v>229</v>
      </c>
      <c r="D92" s="27" t="s">
        <v>230</v>
      </c>
      <c r="E92" s="89"/>
      <c r="F92" s="26" t="s">
        <v>231</v>
      </c>
      <c r="G92" s="57">
        <v>1053</v>
      </c>
      <c r="H92" s="68">
        <v>0.7323</v>
      </c>
      <c r="I92" s="79"/>
      <c r="J92" s="93"/>
      <c r="K92" s="96" t="s">
        <v>26</v>
      </c>
      <c r="L92" s="93" t="s">
        <v>26</v>
      </c>
      <c r="M92" s="93" t="s">
        <v>26</v>
      </c>
      <c r="N92" s="93" t="s">
        <v>26</v>
      </c>
      <c r="O92" s="93">
        <v>188</v>
      </c>
      <c r="P92" s="93">
        <v>58</v>
      </c>
      <c r="Q92" s="93">
        <v>204</v>
      </c>
      <c r="R92" s="94">
        <v>1.0851</v>
      </c>
      <c r="S92" s="93">
        <v>229</v>
      </c>
      <c r="T92" s="93">
        <v>0</v>
      </c>
      <c r="U92" s="93">
        <v>150</v>
      </c>
      <c r="V92" s="295">
        <v>0.655</v>
      </c>
      <c r="W92" s="93">
        <v>190</v>
      </c>
      <c r="X92" s="93">
        <v>0</v>
      </c>
      <c r="Y92" s="93">
        <v>141</v>
      </c>
      <c r="Z92" s="94">
        <v>0.7421</v>
      </c>
      <c r="AA92" s="93">
        <v>201</v>
      </c>
      <c r="AB92" s="93">
        <v>8</v>
      </c>
      <c r="AC92" s="93">
        <v>192</v>
      </c>
      <c r="AD92" s="94">
        <v>0.9552</v>
      </c>
      <c r="AE92" s="93">
        <v>157</v>
      </c>
      <c r="AF92" s="93">
        <v>19</v>
      </c>
      <c r="AG92" s="93">
        <v>126</v>
      </c>
      <c r="AH92" s="94">
        <v>0.8025</v>
      </c>
      <c r="AI92" s="93">
        <v>152</v>
      </c>
      <c r="AJ92" s="93">
        <v>0</v>
      </c>
      <c r="AK92" s="93">
        <v>79</v>
      </c>
      <c r="AL92" s="94">
        <v>0.5197</v>
      </c>
      <c r="AM92" s="93">
        <v>229</v>
      </c>
      <c r="AN92" s="93">
        <v>0</v>
      </c>
      <c r="AO92" s="93">
        <v>123</v>
      </c>
      <c r="AP92" s="94">
        <v>0.5371</v>
      </c>
      <c r="AQ92" s="93">
        <v>50</v>
      </c>
      <c r="AR92" s="93">
        <v>0</v>
      </c>
      <c r="AS92" s="93">
        <v>13</v>
      </c>
      <c r="AT92" s="117">
        <v>0.26</v>
      </c>
      <c r="AU92" s="93">
        <v>42</v>
      </c>
      <c r="AV92" s="93">
        <v>0</v>
      </c>
      <c r="AW92" s="93">
        <v>25</v>
      </c>
      <c r="AX92" s="94">
        <v>0.5952</v>
      </c>
      <c r="AY92" s="223"/>
    </row>
    <row r="93" ht="33" customHeight="true" spans="1:51">
      <c r="A93" s="89"/>
      <c r="B93" s="195"/>
      <c r="C93" s="89"/>
      <c r="D93" s="27" t="s">
        <v>461</v>
      </c>
      <c r="E93" s="89"/>
      <c r="F93" s="26" t="s">
        <v>231</v>
      </c>
      <c r="G93" s="57"/>
      <c r="H93" s="59"/>
      <c r="I93" s="6"/>
      <c r="J93" s="89"/>
      <c r="K93" s="96"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108" customHeight="true" spans="1:51">
      <c r="A94" s="89"/>
      <c r="B94" s="197">
        <v>37</v>
      </c>
      <c r="C94" s="27" t="s">
        <v>232</v>
      </c>
      <c r="D94" s="27" t="s">
        <v>233</v>
      </c>
      <c r="E94" s="89"/>
      <c r="F94" s="26" t="s">
        <v>231</v>
      </c>
      <c r="G94" s="57" t="s">
        <v>545</v>
      </c>
      <c r="H94" s="59" t="s">
        <v>42</v>
      </c>
      <c r="I94" s="150"/>
      <c r="J94" s="150"/>
      <c r="K94" s="335" t="s">
        <v>546</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59.25" customHeight="true" spans="1:51">
      <c r="A95" s="89"/>
      <c r="B95" s="242">
        <v>38</v>
      </c>
      <c r="C95" s="27" t="s">
        <v>236</v>
      </c>
      <c r="D95" s="27" t="s">
        <v>237</v>
      </c>
      <c r="E95" s="89"/>
      <c r="F95" s="26" t="s">
        <v>215</v>
      </c>
      <c r="G95" s="26">
        <v>57</v>
      </c>
      <c r="H95" s="66">
        <v>1</v>
      </c>
      <c r="I95" s="150" t="s">
        <v>547</v>
      </c>
      <c r="J95" s="96"/>
      <c r="K95" s="96"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39" t="s">
        <v>368</v>
      </c>
    </row>
    <row r="96" ht="48.75" customHeight="true" spans="1:51">
      <c r="A96" s="89"/>
      <c r="B96" s="195"/>
      <c r="C96" s="89"/>
      <c r="D96" s="27" t="s">
        <v>238</v>
      </c>
      <c r="E96" s="89"/>
      <c r="F96" s="26" t="s">
        <v>215</v>
      </c>
      <c r="G96" s="57">
        <v>14</v>
      </c>
      <c r="H96" s="69">
        <v>0.5</v>
      </c>
      <c r="I96" s="150" t="s">
        <v>548</v>
      </c>
      <c r="J96" s="195"/>
      <c r="K96" s="96" t="s">
        <v>26</v>
      </c>
      <c r="L96" s="93" t="s">
        <v>26</v>
      </c>
      <c r="M96" s="93" t="s">
        <v>26</v>
      </c>
      <c r="N96" s="93" t="s">
        <v>26</v>
      </c>
      <c r="O96" s="93">
        <v>4</v>
      </c>
      <c r="P96" s="93">
        <v>0</v>
      </c>
      <c r="Q96" s="93">
        <v>2</v>
      </c>
      <c r="R96" s="117">
        <v>0.5</v>
      </c>
      <c r="S96" s="93">
        <v>14</v>
      </c>
      <c r="T96" s="93">
        <v>0</v>
      </c>
      <c r="U96" s="93">
        <v>9</v>
      </c>
      <c r="V96" s="94">
        <v>0.6429</v>
      </c>
      <c r="W96" s="93">
        <v>3</v>
      </c>
      <c r="X96" s="93">
        <v>0</v>
      </c>
      <c r="Y96" s="93">
        <v>1</v>
      </c>
      <c r="Z96" s="94">
        <v>0.3333</v>
      </c>
      <c r="AA96" s="93">
        <v>1</v>
      </c>
      <c r="AB96" s="93">
        <v>0</v>
      </c>
      <c r="AC96" s="93">
        <v>0</v>
      </c>
      <c r="AD96" s="117">
        <v>0</v>
      </c>
      <c r="AE96" s="93">
        <v>2</v>
      </c>
      <c r="AF96" s="93">
        <v>0</v>
      </c>
      <c r="AG96" s="93">
        <v>1</v>
      </c>
      <c r="AH96" s="117">
        <v>0.5</v>
      </c>
      <c r="AI96" s="93">
        <v>1</v>
      </c>
      <c r="AJ96" s="93">
        <v>0</v>
      </c>
      <c r="AK96" s="93">
        <v>0</v>
      </c>
      <c r="AL96" s="117">
        <v>0</v>
      </c>
      <c r="AM96" s="93">
        <v>3</v>
      </c>
      <c r="AN96" s="93">
        <v>0</v>
      </c>
      <c r="AO96" s="93">
        <v>1</v>
      </c>
      <c r="AP96" s="94">
        <v>0.3333</v>
      </c>
      <c r="AQ96" s="93" t="s">
        <v>26</v>
      </c>
      <c r="AR96" s="93" t="s">
        <v>26</v>
      </c>
      <c r="AS96" s="93" t="s">
        <v>26</v>
      </c>
      <c r="AT96" s="93" t="s">
        <v>26</v>
      </c>
      <c r="AU96" s="93" t="s">
        <v>26</v>
      </c>
      <c r="AV96" s="93" t="s">
        <v>26</v>
      </c>
      <c r="AW96" s="93" t="s">
        <v>26</v>
      </c>
      <c r="AX96" s="93" t="s">
        <v>26</v>
      </c>
      <c r="AY96" s="223"/>
    </row>
    <row r="97" ht="42.75" spans="1:51">
      <c r="A97" s="89"/>
      <c r="B97" s="242">
        <v>39</v>
      </c>
      <c r="C97" s="27" t="s">
        <v>239</v>
      </c>
      <c r="D97" s="27" t="s">
        <v>240</v>
      </c>
      <c r="E97" s="89"/>
      <c r="F97" s="26" t="s">
        <v>215</v>
      </c>
      <c r="G97" s="26">
        <v>399</v>
      </c>
      <c r="H97" s="243">
        <v>1</v>
      </c>
      <c r="I97" s="164" t="s">
        <v>549</v>
      </c>
      <c r="J97" s="211"/>
      <c r="K97" s="96"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339" t="s">
        <v>368</v>
      </c>
    </row>
    <row r="98" ht="71.25" spans="1:51">
      <c r="A98" s="89"/>
      <c r="B98" s="329">
        <v>40</v>
      </c>
      <c r="C98" s="226" t="s">
        <v>241</v>
      </c>
      <c r="D98" s="27" t="s">
        <v>242</v>
      </c>
      <c r="E98" s="89"/>
      <c r="F98" s="26" t="s">
        <v>215</v>
      </c>
      <c r="G98" s="26">
        <v>3</v>
      </c>
      <c r="H98" s="243">
        <v>1</v>
      </c>
      <c r="I98" s="59" t="s">
        <v>550</v>
      </c>
      <c r="J98" s="93"/>
      <c r="K98" s="96" t="s">
        <v>26</v>
      </c>
      <c r="L98" s="93" t="s">
        <v>26</v>
      </c>
      <c r="M98" s="93" t="s">
        <v>26</v>
      </c>
      <c r="N98" s="93" t="s">
        <v>26</v>
      </c>
      <c r="O98" s="59">
        <v>1</v>
      </c>
      <c r="P98" s="337">
        <v>0</v>
      </c>
      <c r="Q98" s="337">
        <v>1</v>
      </c>
      <c r="R98" s="338">
        <v>1</v>
      </c>
      <c r="S98" s="59">
        <v>1</v>
      </c>
      <c r="T98" s="337">
        <v>0</v>
      </c>
      <c r="U98" s="337">
        <v>1</v>
      </c>
      <c r="V98" s="338">
        <v>1</v>
      </c>
      <c r="W98" s="59">
        <v>1</v>
      </c>
      <c r="X98" s="337">
        <v>0</v>
      </c>
      <c r="Y98" s="337">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339" t="s">
        <v>368</v>
      </c>
    </row>
    <row r="99" ht="28.5" spans="1:51">
      <c r="A99" s="89"/>
      <c r="B99" s="242">
        <v>41</v>
      </c>
      <c r="C99" s="27" t="s">
        <v>243</v>
      </c>
      <c r="D99" s="27" t="s">
        <v>244</v>
      </c>
      <c r="E99" s="89"/>
      <c r="F99" s="26" t="s">
        <v>245</v>
      </c>
      <c r="G99" s="26">
        <v>121</v>
      </c>
      <c r="H99" s="243">
        <v>1</v>
      </c>
      <c r="I99" s="93"/>
      <c r="J99" s="93"/>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197">
        <v>42</v>
      </c>
      <c r="C100" s="27" t="s">
        <v>246</v>
      </c>
      <c r="D100" s="27" t="s">
        <v>247</v>
      </c>
      <c r="E100" s="89"/>
      <c r="F100" s="26" t="s">
        <v>248</v>
      </c>
      <c r="G100" s="26">
        <v>243</v>
      </c>
      <c r="H100" s="53">
        <f>G100/289</f>
        <v>0.84083044982699</v>
      </c>
      <c r="I100" s="79"/>
      <c r="J100" s="93"/>
      <c r="K100" s="93" t="s">
        <v>26</v>
      </c>
      <c r="L100" s="93" t="s">
        <v>26</v>
      </c>
      <c r="M100" s="93" t="s">
        <v>26</v>
      </c>
      <c r="N100" s="93" t="s">
        <v>26</v>
      </c>
      <c r="O100" s="93" t="s">
        <v>26</v>
      </c>
      <c r="P100" s="93" t="s">
        <v>26</v>
      </c>
      <c r="Q100" s="93" t="s">
        <v>26</v>
      </c>
      <c r="R100" s="93" t="s">
        <v>26</v>
      </c>
      <c r="S100" s="93">
        <v>72</v>
      </c>
      <c r="T100" s="93">
        <v>4</v>
      </c>
      <c r="U100" s="93">
        <v>47</v>
      </c>
      <c r="V100" s="94">
        <v>0.6528</v>
      </c>
      <c r="W100" s="93">
        <v>4</v>
      </c>
      <c r="X100" s="93">
        <v>0</v>
      </c>
      <c r="Y100" s="93">
        <v>4</v>
      </c>
      <c r="Z100" s="117">
        <v>1</v>
      </c>
      <c r="AA100" s="93">
        <v>135</v>
      </c>
      <c r="AB100" s="93">
        <v>1</v>
      </c>
      <c r="AC100" s="93">
        <v>114</v>
      </c>
      <c r="AD100" s="94">
        <f>AC100/AA100</f>
        <v>0.844444444444444</v>
      </c>
      <c r="AE100" s="93" t="s">
        <v>26</v>
      </c>
      <c r="AF100" s="93" t="s">
        <v>26</v>
      </c>
      <c r="AG100" s="93" t="s">
        <v>26</v>
      </c>
      <c r="AH100" s="93" t="s">
        <v>26</v>
      </c>
      <c r="AI100" s="93" t="s">
        <v>26</v>
      </c>
      <c r="AJ100" s="93" t="s">
        <v>26</v>
      </c>
      <c r="AK100" s="93" t="s">
        <v>26</v>
      </c>
      <c r="AL100" s="93" t="s">
        <v>26</v>
      </c>
      <c r="AM100" s="93">
        <v>78</v>
      </c>
      <c r="AN100" s="93">
        <v>28</v>
      </c>
      <c r="AO100" s="93">
        <v>78</v>
      </c>
      <c r="AP100" s="94">
        <v>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249</v>
      </c>
      <c r="E101" s="89"/>
      <c r="F101" s="26" t="s">
        <v>248</v>
      </c>
      <c r="G101" s="26">
        <v>21488</v>
      </c>
      <c r="H101" s="53">
        <f>G101/25400</f>
        <v>0.845984251968504</v>
      </c>
      <c r="I101" s="6"/>
      <c r="J101" s="89"/>
      <c r="K101" s="93" t="s">
        <v>26</v>
      </c>
      <c r="L101" s="93" t="s">
        <v>26</v>
      </c>
      <c r="M101" s="93" t="s">
        <v>26</v>
      </c>
      <c r="N101" s="93" t="s">
        <v>26</v>
      </c>
      <c r="O101" s="93" t="s">
        <v>26</v>
      </c>
      <c r="P101" s="93" t="s">
        <v>26</v>
      </c>
      <c r="Q101" s="93" t="s">
        <v>26</v>
      </c>
      <c r="R101" s="93" t="s">
        <v>26</v>
      </c>
      <c r="S101" s="93">
        <v>6800</v>
      </c>
      <c r="T101" s="93">
        <v>192</v>
      </c>
      <c r="U101" s="93">
        <v>4304</v>
      </c>
      <c r="V101" s="94">
        <v>0.6329</v>
      </c>
      <c r="W101" s="93">
        <v>800</v>
      </c>
      <c r="X101" s="93">
        <v>0</v>
      </c>
      <c r="Y101" s="93">
        <v>800</v>
      </c>
      <c r="Z101" s="117">
        <v>1</v>
      </c>
      <c r="AA101" s="93">
        <v>9400</v>
      </c>
      <c r="AB101" s="93">
        <v>100</v>
      </c>
      <c r="AC101" s="93">
        <v>7984</v>
      </c>
      <c r="AD101" s="94">
        <f>AC101/AA101</f>
        <v>0.84936170212766</v>
      </c>
      <c r="AE101" s="93" t="s">
        <v>26</v>
      </c>
      <c r="AF101" s="93" t="s">
        <v>26</v>
      </c>
      <c r="AG101" s="93" t="s">
        <v>26</v>
      </c>
      <c r="AH101" s="93" t="s">
        <v>26</v>
      </c>
      <c r="AI101" s="93" t="s">
        <v>26</v>
      </c>
      <c r="AJ101" s="93" t="s">
        <v>26</v>
      </c>
      <c r="AK101" s="93" t="s">
        <v>26</v>
      </c>
      <c r="AL101" s="93" t="s">
        <v>26</v>
      </c>
      <c r="AM101" s="93">
        <v>8400</v>
      </c>
      <c r="AN101" s="93">
        <v>2900</v>
      </c>
      <c r="AO101" s="93">
        <v>8400</v>
      </c>
      <c r="AP101" s="94">
        <v>1</v>
      </c>
      <c r="AQ101" s="93" t="s">
        <v>26</v>
      </c>
      <c r="AR101" s="93" t="s">
        <v>26</v>
      </c>
      <c r="AS101" s="93" t="s">
        <v>26</v>
      </c>
      <c r="AT101" s="93" t="s">
        <v>26</v>
      </c>
      <c r="AU101" s="93" t="s">
        <v>26</v>
      </c>
      <c r="AV101" s="93" t="s">
        <v>26</v>
      </c>
      <c r="AW101" s="93" t="s">
        <v>26</v>
      </c>
      <c r="AX101" s="93" t="s">
        <v>26</v>
      </c>
      <c r="AY101" s="223"/>
    </row>
    <row r="102" ht="28.5" spans="1:51">
      <c r="A102" s="89"/>
      <c r="B102" s="242">
        <v>43</v>
      </c>
      <c r="C102" s="27" t="s">
        <v>250</v>
      </c>
      <c r="D102" s="27" t="s">
        <v>251</v>
      </c>
      <c r="E102" s="89"/>
      <c r="F102" s="26" t="s">
        <v>252</v>
      </c>
      <c r="G102" s="57">
        <v>62</v>
      </c>
      <c r="H102" s="68">
        <v>0.8493</v>
      </c>
      <c r="I102" s="93"/>
      <c r="J102" s="93"/>
      <c r="K102" s="96" t="s">
        <v>26</v>
      </c>
      <c r="L102" s="93" t="s">
        <v>26</v>
      </c>
      <c r="M102" s="93" t="s">
        <v>26</v>
      </c>
      <c r="N102" s="93" t="s">
        <v>26</v>
      </c>
      <c r="O102" s="93">
        <v>11</v>
      </c>
      <c r="P102" s="93">
        <v>1</v>
      </c>
      <c r="Q102" s="93">
        <v>10</v>
      </c>
      <c r="R102" s="94">
        <f>Q102/O102</f>
        <v>0.909090909090909</v>
      </c>
      <c r="S102" s="93">
        <v>9</v>
      </c>
      <c r="T102" s="93">
        <v>1</v>
      </c>
      <c r="U102" s="93">
        <v>8</v>
      </c>
      <c r="V102" s="94">
        <v>0.8888</v>
      </c>
      <c r="W102" s="93">
        <v>10</v>
      </c>
      <c r="X102" s="93">
        <v>2</v>
      </c>
      <c r="Y102" s="93">
        <v>9</v>
      </c>
      <c r="Z102" s="117">
        <v>0.9</v>
      </c>
      <c r="AA102" s="93">
        <v>14</v>
      </c>
      <c r="AB102" s="93">
        <v>0</v>
      </c>
      <c r="AC102" s="93">
        <v>10</v>
      </c>
      <c r="AD102" s="94">
        <v>0.7143</v>
      </c>
      <c r="AE102" s="93">
        <v>10</v>
      </c>
      <c r="AF102" s="93">
        <v>0</v>
      </c>
      <c r="AG102" s="93">
        <v>9</v>
      </c>
      <c r="AH102" s="117">
        <v>0.9</v>
      </c>
      <c r="AI102" s="93">
        <v>9</v>
      </c>
      <c r="AJ102" s="93">
        <v>0</v>
      </c>
      <c r="AK102" s="93">
        <v>8</v>
      </c>
      <c r="AL102" s="94">
        <v>0.8889</v>
      </c>
      <c r="AM102" s="93">
        <v>10</v>
      </c>
      <c r="AN102" s="93">
        <v>1</v>
      </c>
      <c r="AO102" s="93">
        <v>8</v>
      </c>
      <c r="AP102" s="117">
        <v>0.8</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253</v>
      </c>
      <c r="D103" s="27" t="s">
        <v>254</v>
      </c>
      <c r="E103" s="89"/>
      <c r="F103" s="26" t="s">
        <v>34</v>
      </c>
      <c r="G103" s="26">
        <v>25</v>
      </c>
      <c r="H103" s="243">
        <v>1</v>
      </c>
      <c r="I103" s="59"/>
      <c r="J103" s="59"/>
      <c r="K103" s="26" t="s">
        <v>26</v>
      </c>
      <c r="L103" s="26" t="s">
        <v>26</v>
      </c>
      <c r="M103" s="26" t="s">
        <v>26</v>
      </c>
      <c r="N103" s="26" t="s">
        <v>26</v>
      </c>
      <c r="O103" s="26">
        <v>9</v>
      </c>
      <c r="P103" s="26">
        <v>0</v>
      </c>
      <c r="Q103" s="26">
        <v>9</v>
      </c>
      <c r="R103" s="243">
        <v>1</v>
      </c>
      <c r="S103" s="26">
        <v>3</v>
      </c>
      <c r="T103" s="26">
        <v>0</v>
      </c>
      <c r="U103" s="26">
        <v>3</v>
      </c>
      <c r="V103" s="243">
        <v>1</v>
      </c>
      <c r="W103" s="26">
        <v>2</v>
      </c>
      <c r="X103" s="26">
        <v>0</v>
      </c>
      <c r="Y103" s="26">
        <v>2</v>
      </c>
      <c r="Z103" s="243">
        <v>1</v>
      </c>
      <c r="AA103" s="26">
        <v>4</v>
      </c>
      <c r="AB103" s="26">
        <v>0</v>
      </c>
      <c r="AC103" s="26">
        <v>4</v>
      </c>
      <c r="AD103" s="243">
        <v>1</v>
      </c>
      <c r="AE103" s="26">
        <v>2</v>
      </c>
      <c r="AF103" s="26">
        <v>0</v>
      </c>
      <c r="AG103" s="26">
        <v>2</v>
      </c>
      <c r="AH103" s="243">
        <v>1</v>
      </c>
      <c r="AI103" s="26">
        <v>2</v>
      </c>
      <c r="AJ103" s="26">
        <v>0</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84.75" customHeight="true" spans="1:51">
      <c r="A104" s="89"/>
      <c r="B104" s="242">
        <v>45</v>
      </c>
      <c r="C104" s="27" t="s">
        <v>255</v>
      </c>
      <c r="D104" s="27" t="s">
        <v>256</v>
      </c>
      <c r="E104" s="89"/>
      <c r="F104" s="26" t="s">
        <v>63</v>
      </c>
      <c r="G104" s="57">
        <v>23</v>
      </c>
      <c r="H104" s="68">
        <v>1</v>
      </c>
      <c r="I104" s="59" t="s">
        <v>482</v>
      </c>
      <c r="J104" s="59" t="s">
        <v>466</v>
      </c>
      <c r="K104" s="96">
        <v>1</v>
      </c>
      <c r="L104" s="93">
        <v>0</v>
      </c>
      <c r="M104" s="93">
        <v>1</v>
      </c>
      <c r="N104" s="70">
        <v>1</v>
      </c>
      <c r="O104" s="93">
        <v>4</v>
      </c>
      <c r="P104" s="93">
        <v>0</v>
      </c>
      <c r="Q104" s="93">
        <v>4</v>
      </c>
      <c r="R104" s="70">
        <v>1</v>
      </c>
      <c r="S104" s="93">
        <v>3</v>
      </c>
      <c r="T104" s="93">
        <v>0</v>
      </c>
      <c r="U104" s="93">
        <v>3</v>
      </c>
      <c r="V104" s="70">
        <v>1</v>
      </c>
      <c r="W104" s="93">
        <v>2</v>
      </c>
      <c r="X104" s="93">
        <v>0</v>
      </c>
      <c r="Y104" s="93">
        <v>2</v>
      </c>
      <c r="Z104" s="117">
        <v>1</v>
      </c>
      <c r="AA104" s="93">
        <v>3</v>
      </c>
      <c r="AB104" s="93">
        <v>0</v>
      </c>
      <c r="AC104" s="93">
        <v>3</v>
      </c>
      <c r="AD104" s="117">
        <v>1</v>
      </c>
      <c r="AE104" s="93">
        <v>2</v>
      </c>
      <c r="AF104" s="93">
        <v>1</v>
      </c>
      <c r="AG104" s="93">
        <v>2</v>
      </c>
      <c r="AH104" s="117">
        <v>1</v>
      </c>
      <c r="AI104" s="93">
        <v>2</v>
      </c>
      <c r="AJ104" s="93">
        <v>0</v>
      </c>
      <c r="AK104" s="93">
        <v>2</v>
      </c>
      <c r="AL104" s="70">
        <v>1</v>
      </c>
      <c r="AM104" s="93">
        <v>2</v>
      </c>
      <c r="AN104" s="93">
        <v>1</v>
      </c>
      <c r="AO104" s="93">
        <v>2</v>
      </c>
      <c r="AP104" s="70">
        <v>1</v>
      </c>
      <c r="AQ104" s="93">
        <v>2</v>
      </c>
      <c r="AR104" s="93">
        <v>0</v>
      </c>
      <c r="AS104" s="93">
        <v>2</v>
      </c>
      <c r="AT104" s="70">
        <v>1</v>
      </c>
      <c r="AU104" s="93">
        <v>2</v>
      </c>
      <c r="AV104" s="93">
        <v>0</v>
      </c>
      <c r="AW104" s="93">
        <v>2</v>
      </c>
      <c r="AX104" s="70">
        <v>1</v>
      </c>
      <c r="AY104" s="223"/>
    </row>
    <row r="105" ht="89.25" customHeight="true" spans="1:51">
      <c r="A105" s="26" t="s">
        <v>257</v>
      </c>
      <c r="B105" s="242">
        <v>46</v>
      </c>
      <c r="C105" s="27" t="s">
        <v>258</v>
      </c>
      <c r="D105" s="27" t="s">
        <v>259</v>
      </c>
      <c r="E105" s="89"/>
      <c r="F105" s="26" t="s">
        <v>231</v>
      </c>
      <c r="G105" s="57" t="s">
        <v>551</v>
      </c>
      <c r="H105" s="243">
        <v>1</v>
      </c>
      <c r="I105" s="93"/>
      <c r="J105" s="93"/>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28.5" spans="1:51">
      <c r="A106" s="89"/>
      <c r="B106" s="242">
        <v>47</v>
      </c>
      <c r="C106" s="27" t="s">
        <v>372</v>
      </c>
      <c r="D106" s="27" t="s">
        <v>373</v>
      </c>
      <c r="E106" s="89"/>
      <c r="F106" s="26" t="s">
        <v>263</v>
      </c>
      <c r="G106" s="70" t="s">
        <v>552</v>
      </c>
      <c r="H106" s="117" t="s">
        <v>42</v>
      </c>
      <c r="I106" s="79"/>
      <c r="J106" s="93"/>
      <c r="K106" s="96">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1</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374</v>
      </c>
    </row>
    <row r="107" ht="28.5" spans="1:51">
      <c r="A107" s="89"/>
      <c r="B107" s="195"/>
      <c r="C107" s="89"/>
      <c r="D107" s="27" t="s">
        <v>375</v>
      </c>
      <c r="E107" s="89"/>
      <c r="F107" s="26" t="s">
        <v>263</v>
      </c>
      <c r="G107" s="70" t="s">
        <v>553</v>
      </c>
      <c r="H107" s="117" t="s">
        <v>42</v>
      </c>
      <c r="I107" s="6"/>
      <c r="J107" s="89"/>
      <c r="K107" s="96"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7"/>
      <c r="H108" s="59"/>
      <c r="I108" s="59"/>
      <c r="J108" s="59"/>
      <c r="K108" s="101"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42.75" spans="1:51">
      <c r="A109" s="89"/>
      <c r="B109" s="242">
        <v>49</v>
      </c>
      <c r="C109" s="27" t="s">
        <v>271</v>
      </c>
      <c r="D109" s="27" t="s">
        <v>272</v>
      </c>
      <c r="E109" s="89"/>
      <c r="F109" s="26" t="s">
        <v>263</v>
      </c>
      <c r="G109" s="57">
        <v>615</v>
      </c>
      <c r="H109" s="117" t="s">
        <v>42</v>
      </c>
      <c r="I109" s="59" t="s">
        <v>554</v>
      </c>
      <c r="J109" s="59" t="s">
        <v>555</v>
      </c>
      <c r="K109" s="96">
        <v>200</v>
      </c>
      <c r="L109" s="93">
        <v>22</v>
      </c>
      <c r="M109" s="93">
        <v>615</v>
      </c>
      <c r="N109" s="295">
        <v>3.075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65.25" customHeight="true" spans="1:51">
      <c r="A110" s="89"/>
      <c r="B110" s="197">
        <v>50</v>
      </c>
      <c r="C110" s="27" t="s">
        <v>273</v>
      </c>
      <c r="D110" s="27" t="s">
        <v>274</v>
      </c>
      <c r="E110" s="89"/>
      <c r="F110" s="26" t="s">
        <v>263</v>
      </c>
      <c r="G110" s="57" t="s">
        <v>42</v>
      </c>
      <c r="H110" s="59" t="s">
        <v>42</v>
      </c>
      <c r="I110" s="213" t="s">
        <v>556</v>
      </c>
      <c r="J110" s="93"/>
      <c r="K110" s="336" t="s">
        <v>557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382</v>
      </c>
    </row>
    <row r="111" ht="42.75" spans="1:51">
      <c r="A111" s="27" t="s">
        <v>276</v>
      </c>
      <c r="B111" s="242">
        <v>51</v>
      </c>
      <c r="C111" s="27" t="s">
        <v>277</v>
      </c>
      <c r="D111" s="27" t="s">
        <v>278</v>
      </c>
      <c r="E111" s="89"/>
      <c r="F111" s="26" t="s">
        <v>279</v>
      </c>
      <c r="G111" s="57">
        <v>77</v>
      </c>
      <c r="H111" s="68">
        <v>0.9625</v>
      </c>
      <c r="I111" s="93" t="s">
        <v>383</v>
      </c>
      <c r="J111" s="93"/>
      <c r="K111" s="96" t="s">
        <v>26</v>
      </c>
      <c r="L111" s="93" t="s">
        <v>26</v>
      </c>
      <c r="M111" s="93" t="s">
        <v>26</v>
      </c>
      <c r="N111" s="93" t="s">
        <v>26</v>
      </c>
      <c r="O111" s="93">
        <v>10</v>
      </c>
      <c r="P111" s="93">
        <v>0</v>
      </c>
      <c r="Q111" s="93">
        <v>9</v>
      </c>
      <c r="R111" s="117">
        <v>0.9</v>
      </c>
      <c r="S111" s="93">
        <v>8</v>
      </c>
      <c r="T111" s="93">
        <v>0</v>
      </c>
      <c r="U111" s="93">
        <v>8</v>
      </c>
      <c r="V111" s="94">
        <v>1</v>
      </c>
      <c r="W111" s="93">
        <v>8</v>
      </c>
      <c r="X111" s="93">
        <v>4</v>
      </c>
      <c r="Y111" s="93">
        <v>7</v>
      </c>
      <c r="Z111" s="94">
        <v>0.875</v>
      </c>
      <c r="AA111" s="93">
        <v>24</v>
      </c>
      <c r="AB111" s="93">
        <v>0</v>
      </c>
      <c r="AC111" s="93">
        <v>24</v>
      </c>
      <c r="AD111" s="94">
        <v>1</v>
      </c>
      <c r="AE111" s="93">
        <v>12</v>
      </c>
      <c r="AF111" s="93">
        <v>0</v>
      </c>
      <c r="AG111" s="93">
        <v>12</v>
      </c>
      <c r="AH111" s="94">
        <v>1</v>
      </c>
      <c r="AI111" s="93">
        <v>8</v>
      </c>
      <c r="AJ111" s="93">
        <v>0</v>
      </c>
      <c r="AK111" s="93">
        <v>8</v>
      </c>
      <c r="AL111" s="94">
        <v>1</v>
      </c>
      <c r="AM111" s="93">
        <v>10</v>
      </c>
      <c r="AN111" s="93">
        <v>0</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1.65" customWidth="true"/>
    <col min="10" max="10" width="15.2083333333333" customWidth="true"/>
    <col min="11" max="13" width="10.7083333333333" customWidth="true"/>
    <col min="14" max="14" width="12.5083333333333" customWidth="true"/>
    <col min="15" max="50" width="10.7083333333333" customWidth="true"/>
    <col min="51" max="51" width="15.7083333333333" customWidth="true"/>
  </cols>
  <sheetData>
    <row r="1" ht="14.25" spans="1:51">
      <c r="A1" s="190" t="s">
        <v>558</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559</v>
      </c>
    </row>
    <row r="3" ht="23.25" customHeight="true" spans="1:51">
      <c r="A3" s="192" t="s">
        <v>1</v>
      </c>
      <c r="B3" s="193" t="s">
        <v>2</v>
      </c>
      <c r="C3" s="194" t="s">
        <v>3</v>
      </c>
      <c r="D3" s="194" t="s">
        <v>4</v>
      </c>
      <c r="E3" s="89"/>
      <c r="F3" s="194" t="s">
        <v>5</v>
      </c>
      <c r="G3" s="194" t="s">
        <v>6</v>
      </c>
      <c r="H3" s="280" t="s">
        <v>7</v>
      </c>
      <c r="I3" s="283" t="s">
        <v>560</v>
      </c>
      <c r="J3" s="284" t="s">
        <v>283</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43.5" customHeight="true" spans="1:51">
      <c r="A4" s="89"/>
      <c r="B4" s="195"/>
      <c r="C4" s="89"/>
      <c r="D4" s="89"/>
      <c r="E4" s="89"/>
      <c r="F4" s="89"/>
      <c r="G4" s="89"/>
      <c r="H4" s="250"/>
      <c r="I4" s="89"/>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27" t="s">
        <v>23</v>
      </c>
      <c r="D5" s="27" t="s">
        <v>24</v>
      </c>
      <c r="E5" s="89"/>
      <c r="F5" s="26" t="s">
        <v>25</v>
      </c>
      <c r="G5" s="26">
        <v>6629</v>
      </c>
      <c r="H5" s="265">
        <v>0.5524</v>
      </c>
      <c r="I5" s="114" t="s">
        <v>561</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26</v>
      </c>
      <c r="AR5" s="107" t="s">
        <v>26</v>
      </c>
      <c r="AS5" s="107" t="s">
        <v>26</v>
      </c>
      <c r="AT5" s="107" t="s">
        <v>26</v>
      </c>
      <c r="AU5" s="107" t="s">
        <v>26</v>
      </c>
      <c r="AV5" s="107" t="s">
        <v>26</v>
      </c>
      <c r="AW5" s="107" t="s">
        <v>26</v>
      </c>
      <c r="AX5" s="107" t="s">
        <v>26</v>
      </c>
      <c r="AY5" s="223" t="s">
        <v>562</v>
      </c>
    </row>
    <row r="6" ht="28.5" spans="1:51">
      <c r="A6" s="89"/>
      <c r="B6" s="195"/>
      <c r="C6" s="89"/>
      <c r="D6" s="27" t="s">
        <v>28</v>
      </c>
      <c r="E6" s="89"/>
      <c r="F6" s="26" t="s">
        <v>25</v>
      </c>
      <c r="G6" s="26">
        <v>35</v>
      </c>
      <c r="H6" s="243">
        <v>1</v>
      </c>
      <c r="I6" s="114" t="s">
        <v>561</v>
      </c>
      <c r="J6" s="195"/>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40.5" spans="1:51">
      <c r="A7" s="89"/>
      <c r="B7" s="242">
        <v>2</v>
      </c>
      <c r="C7" s="27" t="s">
        <v>29</v>
      </c>
      <c r="D7" s="27" t="s">
        <v>30</v>
      </c>
      <c r="E7" s="89"/>
      <c r="F7" s="26" t="s">
        <v>25</v>
      </c>
      <c r="G7" s="93" t="s">
        <v>26</v>
      </c>
      <c r="H7" s="93" t="s">
        <v>26</v>
      </c>
      <c r="I7" s="114" t="s">
        <v>561</v>
      </c>
      <c r="J7" s="175"/>
      <c r="K7" s="175" t="s">
        <v>387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563</v>
      </c>
    </row>
    <row r="8" ht="14.25" spans="1:51">
      <c r="A8" s="89"/>
      <c r="B8" s="242">
        <v>3</v>
      </c>
      <c r="C8" s="27" t="s">
        <v>32</v>
      </c>
      <c r="D8" s="27" t="s">
        <v>33</v>
      </c>
      <c r="E8" s="89"/>
      <c r="F8" s="26" t="s">
        <v>34</v>
      </c>
      <c r="G8" s="59">
        <v>5059</v>
      </c>
      <c r="H8" s="58">
        <v>0.9283</v>
      </c>
      <c r="I8" s="114" t="s">
        <v>561</v>
      </c>
      <c r="J8" s="96" t="s">
        <v>285</v>
      </c>
      <c r="K8" s="96" t="s">
        <v>26</v>
      </c>
      <c r="L8" s="93" t="s">
        <v>26</v>
      </c>
      <c r="M8" s="93" t="s">
        <v>26</v>
      </c>
      <c r="N8" s="93" t="s">
        <v>26</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26</v>
      </c>
      <c r="AR8" s="93" t="s">
        <v>26</v>
      </c>
      <c r="AS8" s="93" t="s">
        <v>26</v>
      </c>
      <c r="AT8" s="93" t="s">
        <v>26</v>
      </c>
      <c r="AU8" s="93" t="s">
        <v>26</v>
      </c>
      <c r="AV8" s="93" t="s">
        <v>26</v>
      </c>
      <c r="AW8" s="93" t="s">
        <v>26</v>
      </c>
      <c r="AX8" s="93" t="s">
        <v>26</v>
      </c>
      <c r="AY8" s="223"/>
    </row>
    <row r="9" ht="14.25" spans="1:51">
      <c r="A9" s="89"/>
      <c r="B9" s="195"/>
      <c r="C9" s="89"/>
      <c r="D9" s="27" t="s">
        <v>35</v>
      </c>
      <c r="E9" s="89"/>
      <c r="F9" s="26" t="s">
        <v>34</v>
      </c>
      <c r="G9" s="59">
        <v>1948</v>
      </c>
      <c r="H9" s="58">
        <v>0.8855</v>
      </c>
      <c r="I9" s="114" t="s">
        <v>561</v>
      </c>
      <c r="J9" s="195"/>
      <c r="K9" s="96" t="s">
        <v>26</v>
      </c>
      <c r="L9" s="93" t="s">
        <v>26</v>
      </c>
      <c r="M9" s="93" t="s">
        <v>26</v>
      </c>
      <c r="N9" s="93" t="s">
        <v>26</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26</v>
      </c>
      <c r="AR9" s="93" t="s">
        <v>26</v>
      </c>
      <c r="AS9" s="93" t="s">
        <v>26</v>
      </c>
      <c r="AT9" s="93" t="s">
        <v>26</v>
      </c>
      <c r="AU9" s="93" t="s">
        <v>26</v>
      </c>
      <c r="AV9" s="93" t="s">
        <v>26</v>
      </c>
      <c r="AW9" s="93" t="s">
        <v>26</v>
      </c>
      <c r="AX9" s="93" t="s">
        <v>26</v>
      </c>
      <c r="AY9" s="223"/>
    </row>
    <row r="10" ht="14.25" spans="1:51">
      <c r="A10" s="60" t="s">
        <v>36</v>
      </c>
      <c r="B10" s="242">
        <v>4</v>
      </c>
      <c r="C10" s="27" t="s">
        <v>37</v>
      </c>
      <c r="D10" s="26" t="s">
        <v>38</v>
      </c>
      <c r="E10" s="27" t="s">
        <v>39</v>
      </c>
      <c r="F10" s="26" t="s">
        <v>40</v>
      </c>
      <c r="G10" s="59">
        <v>760</v>
      </c>
      <c r="H10" s="59" t="s">
        <v>42</v>
      </c>
      <c r="I10" s="59" t="s">
        <v>561</v>
      </c>
      <c r="J10" s="96"/>
      <c r="K10" s="96" t="s">
        <v>26</v>
      </c>
      <c r="L10" s="93" t="s">
        <v>26</v>
      </c>
      <c r="M10" s="93" t="s">
        <v>26</v>
      </c>
      <c r="N10" s="93" t="s">
        <v>26</v>
      </c>
      <c r="O10" s="93" t="s">
        <v>26</v>
      </c>
      <c r="P10" s="59">
        <v>760</v>
      </c>
      <c r="Q10" s="59">
        <v>760</v>
      </c>
      <c r="R10" s="59" t="s">
        <v>42</v>
      </c>
      <c r="S10" s="93" t="s">
        <v>26</v>
      </c>
      <c r="T10" s="59">
        <v>760</v>
      </c>
      <c r="U10" s="59">
        <v>760</v>
      </c>
      <c r="V10" s="59" t="s">
        <v>42</v>
      </c>
      <c r="W10" s="93" t="s">
        <v>26</v>
      </c>
      <c r="X10" s="59">
        <v>760</v>
      </c>
      <c r="Y10" s="59">
        <v>760</v>
      </c>
      <c r="Z10" s="59" t="s">
        <v>42</v>
      </c>
      <c r="AA10" s="93" t="s">
        <v>26</v>
      </c>
      <c r="AB10" s="59">
        <v>760</v>
      </c>
      <c r="AC10" s="59">
        <v>760</v>
      </c>
      <c r="AD10" s="59" t="s">
        <v>42</v>
      </c>
      <c r="AE10" s="93" t="s">
        <v>26</v>
      </c>
      <c r="AF10" s="59">
        <v>760</v>
      </c>
      <c r="AG10" s="59">
        <v>760</v>
      </c>
      <c r="AH10" s="59" t="s">
        <v>42</v>
      </c>
      <c r="AI10" s="93" t="s">
        <v>26</v>
      </c>
      <c r="AJ10" s="59">
        <v>760</v>
      </c>
      <c r="AK10" s="59">
        <v>760</v>
      </c>
      <c r="AL10" s="59" t="s">
        <v>42</v>
      </c>
      <c r="AM10" s="93" t="s">
        <v>26</v>
      </c>
      <c r="AN10" s="59">
        <v>760</v>
      </c>
      <c r="AO10" s="59">
        <v>760</v>
      </c>
      <c r="AP10" s="59" t="s">
        <v>42</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43</v>
      </c>
      <c r="F11" s="26" t="s">
        <v>40</v>
      </c>
      <c r="G11" s="59">
        <v>187915</v>
      </c>
      <c r="H11" s="59" t="s">
        <v>42</v>
      </c>
      <c r="I11" s="59" t="s">
        <v>561</v>
      </c>
      <c r="J11" s="195"/>
      <c r="K11" s="96" t="s">
        <v>26</v>
      </c>
      <c r="L11" s="93" t="s">
        <v>26</v>
      </c>
      <c r="M11" s="93" t="s">
        <v>26</v>
      </c>
      <c r="N11" s="93" t="s">
        <v>26</v>
      </c>
      <c r="O11" s="93" t="s">
        <v>26</v>
      </c>
      <c r="P11" s="59">
        <v>1349</v>
      </c>
      <c r="Q11" s="59">
        <v>9548</v>
      </c>
      <c r="R11" s="59" t="s">
        <v>42</v>
      </c>
      <c r="S11" s="93" t="s">
        <v>26</v>
      </c>
      <c r="T11" s="59">
        <v>3993</v>
      </c>
      <c r="U11" s="59">
        <v>28303</v>
      </c>
      <c r="V11" s="59" t="s">
        <v>42</v>
      </c>
      <c r="W11" s="93" t="s">
        <v>26</v>
      </c>
      <c r="X11" s="59">
        <v>1810</v>
      </c>
      <c r="Y11" s="59">
        <v>12733</v>
      </c>
      <c r="Z11" s="59" t="s">
        <v>42</v>
      </c>
      <c r="AA11" s="93" t="s">
        <v>26</v>
      </c>
      <c r="AB11" s="59">
        <v>9150</v>
      </c>
      <c r="AC11" s="59">
        <v>65099</v>
      </c>
      <c r="AD11" s="59" t="s">
        <v>42</v>
      </c>
      <c r="AE11" s="93" t="s">
        <v>26</v>
      </c>
      <c r="AF11" s="59">
        <v>5092</v>
      </c>
      <c r="AG11" s="59">
        <v>35704</v>
      </c>
      <c r="AH11" s="59" t="s">
        <v>42</v>
      </c>
      <c r="AI11" s="93" t="s">
        <v>26</v>
      </c>
      <c r="AJ11" s="59">
        <v>1949</v>
      </c>
      <c r="AK11" s="59">
        <v>13774</v>
      </c>
      <c r="AL11" s="59" t="s">
        <v>42</v>
      </c>
      <c r="AM11" s="93" t="s">
        <v>26</v>
      </c>
      <c r="AN11" s="59">
        <v>3251</v>
      </c>
      <c r="AO11" s="59">
        <v>22754</v>
      </c>
      <c r="AP11" s="59" t="s">
        <v>42</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44</v>
      </c>
      <c r="F12" s="26" t="s">
        <v>40</v>
      </c>
      <c r="G12" s="59">
        <v>788</v>
      </c>
      <c r="H12" s="59" t="s">
        <v>42</v>
      </c>
      <c r="I12" s="59" t="s">
        <v>561</v>
      </c>
      <c r="J12" s="195"/>
      <c r="K12" s="96" t="s">
        <v>26</v>
      </c>
      <c r="L12" s="93" t="s">
        <v>26</v>
      </c>
      <c r="M12" s="93" t="s">
        <v>26</v>
      </c>
      <c r="N12" s="93" t="s">
        <v>26</v>
      </c>
      <c r="O12" s="93" t="s">
        <v>26</v>
      </c>
      <c r="P12" s="59">
        <v>788</v>
      </c>
      <c r="Q12" s="59">
        <v>788</v>
      </c>
      <c r="R12" s="59" t="s">
        <v>42</v>
      </c>
      <c r="S12" s="93" t="s">
        <v>26</v>
      </c>
      <c r="T12" s="59">
        <v>788</v>
      </c>
      <c r="U12" s="59">
        <v>788</v>
      </c>
      <c r="V12" s="59" t="s">
        <v>42</v>
      </c>
      <c r="W12" s="93" t="s">
        <v>26</v>
      </c>
      <c r="X12" s="59">
        <v>788</v>
      </c>
      <c r="Y12" s="59">
        <v>788</v>
      </c>
      <c r="Z12" s="59" t="s">
        <v>42</v>
      </c>
      <c r="AA12" s="93" t="s">
        <v>26</v>
      </c>
      <c r="AB12" s="59">
        <v>788</v>
      </c>
      <c r="AC12" s="59">
        <v>788</v>
      </c>
      <c r="AD12" s="59" t="s">
        <v>42</v>
      </c>
      <c r="AE12" s="93" t="s">
        <v>26</v>
      </c>
      <c r="AF12" s="59">
        <v>788</v>
      </c>
      <c r="AG12" s="59">
        <v>788</v>
      </c>
      <c r="AH12" s="59" t="s">
        <v>42</v>
      </c>
      <c r="AI12" s="93" t="s">
        <v>26</v>
      </c>
      <c r="AJ12" s="59">
        <v>788</v>
      </c>
      <c r="AK12" s="59">
        <v>788</v>
      </c>
      <c r="AL12" s="59" t="s">
        <v>42</v>
      </c>
      <c r="AM12" s="93" t="s">
        <v>26</v>
      </c>
      <c r="AN12" s="59">
        <v>788</v>
      </c>
      <c r="AO12" s="59">
        <v>788</v>
      </c>
      <c r="AP12" s="59" t="s">
        <v>42</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45</v>
      </c>
      <c r="F13" s="26" t="s">
        <v>40</v>
      </c>
      <c r="G13" s="59">
        <v>35851</v>
      </c>
      <c r="H13" s="59" t="s">
        <v>42</v>
      </c>
      <c r="I13" s="59" t="s">
        <v>561</v>
      </c>
      <c r="J13" s="195"/>
      <c r="K13" s="96" t="s">
        <v>26</v>
      </c>
      <c r="L13" s="93" t="s">
        <v>26</v>
      </c>
      <c r="M13" s="93" t="s">
        <v>26</v>
      </c>
      <c r="N13" s="93" t="s">
        <v>26</v>
      </c>
      <c r="O13" s="93" t="s">
        <v>26</v>
      </c>
      <c r="P13" s="59">
        <v>1462</v>
      </c>
      <c r="Q13" s="59">
        <v>10662</v>
      </c>
      <c r="R13" s="59" t="s">
        <v>42</v>
      </c>
      <c r="S13" s="93" t="s">
        <v>26</v>
      </c>
      <c r="T13" s="59">
        <v>782</v>
      </c>
      <c r="U13" s="59">
        <v>5613</v>
      </c>
      <c r="V13" s="59" t="s">
        <v>42</v>
      </c>
      <c r="W13" s="93" t="s">
        <v>26</v>
      </c>
      <c r="X13" s="59">
        <v>510</v>
      </c>
      <c r="Y13" s="59">
        <v>3633</v>
      </c>
      <c r="Z13" s="59" t="s">
        <v>42</v>
      </c>
      <c r="AA13" s="93" t="s">
        <v>26</v>
      </c>
      <c r="AB13" s="59">
        <v>942</v>
      </c>
      <c r="AC13" s="59">
        <v>6700</v>
      </c>
      <c r="AD13" s="59" t="s">
        <v>42</v>
      </c>
      <c r="AE13" s="93" t="s">
        <v>26</v>
      </c>
      <c r="AF13" s="59">
        <v>394</v>
      </c>
      <c r="AG13" s="59">
        <v>2824</v>
      </c>
      <c r="AH13" s="59" t="s">
        <v>42</v>
      </c>
      <c r="AI13" s="93" t="s">
        <v>26</v>
      </c>
      <c r="AJ13" s="59">
        <v>285</v>
      </c>
      <c r="AK13" s="59">
        <v>2006</v>
      </c>
      <c r="AL13" s="59" t="s">
        <v>42</v>
      </c>
      <c r="AM13" s="93" t="s">
        <v>26</v>
      </c>
      <c r="AN13" s="59">
        <v>630</v>
      </c>
      <c r="AO13" s="59">
        <v>4413</v>
      </c>
      <c r="AP13" s="59" t="s">
        <v>42</v>
      </c>
      <c r="AQ13" s="93" t="s">
        <v>26</v>
      </c>
      <c r="AR13" s="93" t="s">
        <v>26</v>
      </c>
      <c r="AS13" s="93" t="s">
        <v>26</v>
      </c>
      <c r="AT13" s="93" t="s">
        <v>26</v>
      </c>
      <c r="AU13" s="93" t="s">
        <v>26</v>
      </c>
      <c r="AV13" s="93" t="s">
        <v>26</v>
      </c>
      <c r="AW13" s="93" t="s">
        <v>26</v>
      </c>
      <c r="AX13" s="93" t="s">
        <v>26</v>
      </c>
      <c r="AY13" s="223"/>
    </row>
    <row r="14" ht="14.25" spans="1:51">
      <c r="A14" s="89"/>
      <c r="B14" s="195"/>
      <c r="C14" s="89"/>
      <c r="D14" s="26" t="s">
        <v>46</v>
      </c>
      <c r="E14" s="27" t="s">
        <v>47</v>
      </c>
      <c r="F14" s="26" t="s">
        <v>40</v>
      </c>
      <c r="G14" s="59">
        <v>988</v>
      </c>
      <c r="H14" s="59" t="s">
        <v>42</v>
      </c>
      <c r="I14" s="59" t="s">
        <v>561</v>
      </c>
      <c r="J14" s="195"/>
      <c r="K14" s="96" t="s">
        <v>26</v>
      </c>
      <c r="L14" s="93" t="s">
        <v>26</v>
      </c>
      <c r="M14" s="93" t="s">
        <v>26</v>
      </c>
      <c r="N14" s="93" t="s">
        <v>26</v>
      </c>
      <c r="O14" s="93" t="s">
        <v>26</v>
      </c>
      <c r="P14" s="59">
        <v>988</v>
      </c>
      <c r="Q14" s="59">
        <v>988</v>
      </c>
      <c r="R14" s="59" t="s">
        <v>42</v>
      </c>
      <c r="S14" s="93" t="s">
        <v>26</v>
      </c>
      <c r="T14" s="59">
        <v>988</v>
      </c>
      <c r="U14" s="59">
        <v>988</v>
      </c>
      <c r="V14" s="59" t="s">
        <v>42</v>
      </c>
      <c r="W14" s="93" t="s">
        <v>26</v>
      </c>
      <c r="X14" s="59">
        <v>988</v>
      </c>
      <c r="Y14" s="59">
        <v>988</v>
      </c>
      <c r="Z14" s="59" t="s">
        <v>42</v>
      </c>
      <c r="AA14" s="93" t="s">
        <v>26</v>
      </c>
      <c r="AB14" s="59">
        <v>988</v>
      </c>
      <c r="AC14" s="59">
        <v>988</v>
      </c>
      <c r="AD14" s="59" t="s">
        <v>42</v>
      </c>
      <c r="AE14" s="93" t="s">
        <v>26</v>
      </c>
      <c r="AF14" s="59">
        <v>988</v>
      </c>
      <c r="AG14" s="59">
        <v>988</v>
      </c>
      <c r="AH14" s="59" t="s">
        <v>42</v>
      </c>
      <c r="AI14" s="93" t="s">
        <v>26</v>
      </c>
      <c r="AJ14" s="59">
        <v>988</v>
      </c>
      <c r="AK14" s="59">
        <v>988</v>
      </c>
      <c r="AL14" s="59" t="s">
        <v>42</v>
      </c>
      <c r="AM14" s="93" t="s">
        <v>26</v>
      </c>
      <c r="AN14" s="59">
        <v>988</v>
      </c>
      <c r="AO14" s="59">
        <v>988</v>
      </c>
      <c r="AP14" s="59" t="s">
        <v>42</v>
      </c>
      <c r="AQ14" s="93" t="s">
        <v>26</v>
      </c>
      <c r="AR14" s="93" t="s">
        <v>26</v>
      </c>
      <c r="AS14" s="93" t="s">
        <v>26</v>
      </c>
      <c r="AT14" s="93" t="s">
        <v>26</v>
      </c>
      <c r="AU14" s="93" t="s">
        <v>26</v>
      </c>
      <c r="AV14" s="93" t="s">
        <v>26</v>
      </c>
      <c r="AW14" s="93" t="s">
        <v>26</v>
      </c>
      <c r="AX14" s="93" t="s">
        <v>26</v>
      </c>
      <c r="AY14" s="223"/>
    </row>
    <row r="15" ht="21" customHeight="true" spans="1:51">
      <c r="A15" s="89"/>
      <c r="B15" s="195"/>
      <c r="C15" s="89"/>
      <c r="D15" s="89"/>
      <c r="E15" s="27" t="s">
        <v>43</v>
      </c>
      <c r="F15" s="26" t="s">
        <v>40</v>
      </c>
      <c r="G15" s="59">
        <f>Q15+U15+Y15+AC15+AG15+AK15+AO15</f>
        <v>60305</v>
      </c>
      <c r="H15" s="59" t="s">
        <v>42</v>
      </c>
      <c r="I15" s="59" t="s">
        <v>561</v>
      </c>
      <c r="J15" s="195"/>
      <c r="K15" s="96" t="s">
        <v>26</v>
      </c>
      <c r="L15" s="93" t="s">
        <v>26</v>
      </c>
      <c r="M15" s="93" t="s">
        <v>26</v>
      </c>
      <c r="N15" s="93" t="s">
        <v>26</v>
      </c>
      <c r="O15" s="93" t="s">
        <v>26</v>
      </c>
      <c r="P15" s="59">
        <v>70</v>
      </c>
      <c r="Q15" s="59">
        <v>484</v>
      </c>
      <c r="R15" s="59" t="s">
        <v>42</v>
      </c>
      <c r="S15" s="93" t="s">
        <v>26</v>
      </c>
      <c r="T15" s="59">
        <v>1275</v>
      </c>
      <c r="U15" s="59">
        <v>8961</v>
      </c>
      <c r="V15" s="59" t="s">
        <v>42</v>
      </c>
      <c r="W15" s="93" t="s">
        <v>26</v>
      </c>
      <c r="X15" s="59">
        <v>292</v>
      </c>
      <c r="Y15" s="59">
        <v>1974</v>
      </c>
      <c r="Z15" s="59" t="s">
        <v>42</v>
      </c>
      <c r="AA15" s="93" t="s">
        <v>26</v>
      </c>
      <c r="AB15" s="59">
        <v>3807</v>
      </c>
      <c r="AC15" s="59">
        <v>26168</v>
      </c>
      <c r="AD15" s="59" t="s">
        <v>42</v>
      </c>
      <c r="AE15" s="93" t="s">
        <v>26</v>
      </c>
      <c r="AF15" s="59">
        <v>1830</v>
      </c>
      <c r="AG15" s="59">
        <v>12522</v>
      </c>
      <c r="AH15" s="59" t="s">
        <v>42</v>
      </c>
      <c r="AI15" s="93" t="s">
        <v>26</v>
      </c>
      <c r="AJ15" s="59">
        <v>592</v>
      </c>
      <c r="AK15" s="59">
        <v>4143</v>
      </c>
      <c r="AL15" s="59" t="s">
        <v>42</v>
      </c>
      <c r="AM15" s="93" t="s">
        <v>26</v>
      </c>
      <c r="AN15" s="59">
        <v>869</v>
      </c>
      <c r="AO15" s="59">
        <v>6053</v>
      </c>
      <c r="AP15" s="59" t="s">
        <v>42</v>
      </c>
      <c r="AQ15" s="93" t="s">
        <v>26</v>
      </c>
      <c r="AR15" s="93" t="s">
        <v>26</v>
      </c>
      <c r="AS15" s="93" t="s">
        <v>26</v>
      </c>
      <c r="AT15" s="93" t="s">
        <v>26</v>
      </c>
      <c r="AU15" s="93" t="s">
        <v>26</v>
      </c>
      <c r="AV15" s="93" t="s">
        <v>26</v>
      </c>
      <c r="AW15" s="93" t="s">
        <v>26</v>
      </c>
      <c r="AX15" s="93" t="s">
        <v>26</v>
      </c>
      <c r="AY15" s="223"/>
    </row>
    <row r="16" ht="14.25" spans="1:51">
      <c r="A16" s="89"/>
      <c r="B16" s="195"/>
      <c r="C16" s="89"/>
      <c r="D16" s="89"/>
      <c r="E16" s="27" t="s">
        <v>44</v>
      </c>
      <c r="F16" s="26" t="s">
        <v>40</v>
      </c>
      <c r="G16" s="59">
        <v>1277</v>
      </c>
      <c r="H16" s="59" t="s">
        <v>42</v>
      </c>
      <c r="I16" s="59" t="s">
        <v>561</v>
      </c>
      <c r="J16" s="195"/>
      <c r="K16" s="96" t="s">
        <v>26</v>
      </c>
      <c r="L16" s="93" t="s">
        <v>26</v>
      </c>
      <c r="M16" s="93" t="s">
        <v>26</v>
      </c>
      <c r="N16" s="93" t="s">
        <v>26</v>
      </c>
      <c r="O16" s="93" t="s">
        <v>26</v>
      </c>
      <c r="P16" s="59">
        <v>1277</v>
      </c>
      <c r="Q16" s="59">
        <v>1277</v>
      </c>
      <c r="R16" s="59" t="s">
        <v>42</v>
      </c>
      <c r="S16" s="93" t="s">
        <v>26</v>
      </c>
      <c r="T16" s="59">
        <v>1277</v>
      </c>
      <c r="U16" s="59">
        <v>1277</v>
      </c>
      <c r="V16" s="59" t="s">
        <v>42</v>
      </c>
      <c r="W16" s="93" t="s">
        <v>26</v>
      </c>
      <c r="X16" s="59">
        <v>1277</v>
      </c>
      <c r="Y16" s="59">
        <v>1277</v>
      </c>
      <c r="Z16" s="59" t="s">
        <v>42</v>
      </c>
      <c r="AA16" s="93" t="s">
        <v>26</v>
      </c>
      <c r="AB16" s="59">
        <v>1277</v>
      </c>
      <c r="AC16" s="59">
        <v>1277</v>
      </c>
      <c r="AD16" s="59" t="s">
        <v>42</v>
      </c>
      <c r="AE16" s="93" t="s">
        <v>26</v>
      </c>
      <c r="AF16" s="59">
        <v>1277</v>
      </c>
      <c r="AG16" s="59">
        <v>1277</v>
      </c>
      <c r="AH16" s="59" t="s">
        <v>42</v>
      </c>
      <c r="AI16" s="93" t="s">
        <v>26</v>
      </c>
      <c r="AJ16" s="59">
        <v>1277</v>
      </c>
      <c r="AK16" s="59">
        <v>1277</v>
      </c>
      <c r="AL16" s="59" t="s">
        <v>42</v>
      </c>
      <c r="AM16" s="93" t="s">
        <v>26</v>
      </c>
      <c r="AN16" s="59">
        <v>1277</v>
      </c>
      <c r="AO16" s="59">
        <v>1277</v>
      </c>
      <c r="AP16" s="59" t="s">
        <v>42</v>
      </c>
      <c r="AQ16" s="93" t="s">
        <v>26</v>
      </c>
      <c r="AR16" s="93" t="s">
        <v>26</v>
      </c>
      <c r="AS16" s="93" t="s">
        <v>26</v>
      </c>
      <c r="AT16" s="93" t="s">
        <v>26</v>
      </c>
      <c r="AU16" s="93" t="s">
        <v>26</v>
      </c>
      <c r="AV16" s="93" t="s">
        <v>26</v>
      </c>
      <c r="AW16" s="93" t="s">
        <v>26</v>
      </c>
      <c r="AX16" s="93" t="s">
        <v>26</v>
      </c>
      <c r="AY16" s="223"/>
    </row>
    <row r="17" ht="14.25" spans="1:51">
      <c r="A17" s="89"/>
      <c r="B17" s="195"/>
      <c r="C17" s="89"/>
      <c r="D17" s="89"/>
      <c r="E17" s="27" t="s">
        <v>45</v>
      </c>
      <c r="F17" s="26" t="s">
        <v>40</v>
      </c>
      <c r="G17" s="59">
        <v>1615</v>
      </c>
      <c r="H17" s="59" t="s">
        <v>42</v>
      </c>
      <c r="I17" s="59" t="s">
        <v>561</v>
      </c>
      <c r="J17" s="195"/>
      <c r="K17" s="96" t="s">
        <v>26</v>
      </c>
      <c r="L17" s="93" t="s">
        <v>26</v>
      </c>
      <c r="M17" s="93" t="s">
        <v>26</v>
      </c>
      <c r="N17" s="93" t="s">
        <v>26</v>
      </c>
      <c r="O17" s="93" t="s">
        <v>26</v>
      </c>
      <c r="P17" s="59">
        <v>77</v>
      </c>
      <c r="Q17" s="59">
        <v>540</v>
      </c>
      <c r="R17" s="59" t="s">
        <v>42</v>
      </c>
      <c r="S17" s="93" t="s">
        <v>26</v>
      </c>
      <c r="T17" s="93">
        <v>0</v>
      </c>
      <c r="U17" s="93">
        <v>0</v>
      </c>
      <c r="V17" s="59" t="s">
        <v>42</v>
      </c>
      <c r="W17" s="93" t="s">
        <v>26</v>
      </c>
      <c r="X17" s="59">
        <v>11</v>
      </c>
      <c r="Y17" s="59">
        <v>71</v>
      </c>
      <c r="Z17" s="59" t="s">
        <v>42</v>
      </c>
      <c r="AA17" s="93" t="s">
        <v>26</v>
      </c>
      <c r="AB17" s="93">
        <v>47</v>
      </c>
      <c r="AC17" s="93">
        <v>301</v>
      </c>
      <c r="AD17" s="59" t="s">
        <v>42</v>
      </c>
      <c r="AE17" s="93" t="s">
        <v>26</v>
      </c>
      <c r="AF17" s="59">
        <v>51</v>
      </c>
      <c r="AG17" s="59">
        <v>352</v>
      </c>
      <c r="AH17" s="59" t="s">
        <v>42</v>
      </c>
      <c r="AI17" s="93" t="s">
        <v>26</v>
      </c>
      <c r="AJ17" s="59">
        <v>49</v>
      </c>
      <c r="AK17" s="59">
        <v>342</v>
      </c>
      <c r="AL17" s="59" t="s">
        <v>42</v>
      </c>
      <c r="AM17" s="93" t="s">
        <v>26</v>
      </c>
      <c r="AN17" s="93">
        <v>3</v>
      </c>
      <c r="AO17" s="93">
        <v>9</v>
      </c>
      <c r="AP17" s="59" t="s">
        <v>42</v>
      </c>
      <c r="AQ17" s="93" t="s">
        <v>26</v>
      </c>
      <c r="AR17" s="93" t="s">
        <v>26</v>
      </c>
      <c r="AS17" s="93" t="s">
        <v>26</v>
      </c>
      <c r="AT17" s="93" t="s">
        <v>26</v>
      </c>
      <c r="AU17" s="93" t="s">
        <v>26</v>
      </c>
      <c r="AV17" s="93" t="s">
        <v>26</v>
      </c>
      <c r="AW17" s="93" t="s">
        <v>26</v>
      </c>
      <c r="AX17" s="93" t="s">
        <v>26</v>
      </c>
      <c r="AY17" s="89"/>
    </row>
    <row r="18" ht="28.5" spans="1:51">
      <c r="A18" s="89"/>
      <c r="B18" s="242">
        <v>5</v>
      </c>
      <c r="C18" s="27" t="s">
        <v>48</v>
      </c>
      <c r="D18" s="27" t="s">
        <v>49</v>
      </c>
      <c r="E18" s="89"/>
      <c r="F18" s="26" t="s">
        <v>40</v>
      </c>
      <c r="G18" s="26">
        <v>34</v>
      </c>
      <c r="H18" s="53">
        <v>0.85</v>
      </c>
      <c r="I18" s="53" t="s">
        <v>561</v>
      </c>
      <c r="J18" s="286"/>
      <c r="K18" s="96" t="s">
        <v>26</v>
      </c>
      <c r="L18" s="96" t="s">
        <v>26</v>
      </c>
      <c r="M18" s="96" t="s">
        <v>26</v>
      </c>
      <c r="N18" s="96" t="s">
        <v>26</v>
      </c>
      <c r="O18" s="119">
        <v>1</v>
      </c>
      <c r="P18" s="119">
        <v>0</v>
      </c>
      <c r="Q18" s="119">
        <v>1</v>
      </c>
      <c r="R18" s="209">
        <v>1</v>
      </c>
      <c r="S18" s="119">
        <v>13</v>
      </c>
      <c r="T18" s="119">
        <v>3</v>
      </c>
      <c r="U18" s="119">
        <v>10</v>
      </c>
      <c r="V18" s="114">
        <v>0.7692</v>
      </c>
      <c r="W18" s="119" t="s">
        <v>26</v>
      </c>
      <c r="X18" s="119" t="s">
        <v>26</v>
      </c>
      <c r="Y18" s="119" t="s">
        <v>26</v>
      </c>
      <c r="Z18" s="119" t="s">
        <v>26</v>
      </c>
      <c r="AA18" s="119">
        <v>12</v>
      </c>
      <c r="AB18" s="119">
        <v>2</v>
      </c>
      <c r="AC18" s="119">
        <v>11</v>
      </c>
      <c r="AD18" s="114">
        <v>0.9167</v>
      </c>
      <c r="AE18" s="119">
        <v>10</v>
      </c>
      <c r="AF18" s="119">
        <v>0.5</v>
      </c>
      <c r="AG18" s="119">
        <v>8</v>
      </c>
      <c r="AH18" s="209">
        <v>0.8</v>
      </c>
      <c r="AI18" s="119" t="s">
        <v>26</v>
      </c>
      <c r="AJ18" s="119" t="s">
        <v>26</v>
      </c>
      <c r="AK18" s="119" t="s">
        <v>26</v>
      </c>
      <c r="AL18" s="119" t="s">
        <v>26</v>
      </c>
      <c r="AM18" s="119">
        <v>4</v>
      </c>
      <c r="AN18" s="93" t="s">
        <v>26</v>
      </c>
      <c r="AO18" s="119">
        <v>4</v>
      </c>
      <c r="AP18" s="153">
        <v>1</v>
      </c>
      <c r="AQ18" s="93" t="s">
        <v>26</v>
      </c>
      <c r="AR18" s="93" t="s">
        <v>26</v>
      </c>
      <c r="AS18" s="93" t="s">
        <v>26</v>
      </c>
      <c r="AT18" s="93" t="s">
        <v>26</v>
      </c>
      <c r="AU18" s="93" t="s">
        <v>26</v>
      </c>
      <c r="AV18" s="93" t="s">
        <v>26</v>
      </c>
      <c r="AW18" s="93" t="s">
        <v>26</v>
      </c>
      <c r="AX18" s="107" t="s">
        <v>26</v>
      </c>
      <c r="AY18" s="27" t="s">
        <v>391</v>
      </c>
    </row>
    <row r="19" ht="85.5" spans="1:51">
      <c r="A19" s="89"/>
      <c r="B19" s="242">
        <v>6</v>
      </c>
      <c r="C19" s="27" t="s">
        <v>50</v>
      </c>
      <c r="D19" s="27" t="s">
        <v>51</v>
      </c>
      <c r="E19" s="89"/>
      <c r="F19" s="26" t="s">
        <v>40</v>
      </c>
      <c r="G19" s="59">
        <v>17.9</v>
      </c>
      <c r="H19" s="68">
        <f>G19/26</f>
        <v>0.688461538461538</v>
      </c>
      <c r="I19" s="53" t="s">
        <v>564</v>
      </c>
      <c r="J19" s="287"/>
      <c r="K19" s="95" t="s">
        <v>26</v>
      </c>
      <c r="L19" s="95" t="s">
        <v>26</v>
      </c>
      <c r="M19" s="95" t="s">
        <v>26</v>
      </c>
      <c r="N19" s="95"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26</v>
      </c>
      <c r="AR19" s="93" t="s">
        <v>26</v>
      </c>
      <c r="AS19" s="93" t="s">
        <v>26</v>
      </c>
      <c r="AT19" s="93" t="s">
        <v>26</v>
      </c>
      <c r="AU19" s="93" t="s">
        <v>26</v>
      </c>
      <c r="AV19" s="93" t="s">
        <v>26</v>
      </c>
      <c r="AW19" s="93" t="s">
        <v>26</v>
      </c>
      <c r="AX19" s="93" t="s">
        <v>26</v>
      </c>
      <c r="AY19" s="150" t="s">
        <v>391</v>
      </c>
    </row>
    <row r="20" ht="28.5" spans="1:51">
      <c r="A20" s="89"/>
      <c r="B20" s="242">
        <v>7</v>
      </c>
      <c r="C20" s="276" t="s">
        <v>52</v>
      </c>
      <c r="D20" s="27" t="s">
        <v>53</v>
      </c>
      <c r="E20" s="89"/>
      <c r="F20" s="26" t="s">
        <v>25</v>
      </c>
      <c r="G20" s="59">
        <v>3141</v>
      </c>
      <c r="H20" s="57" t="s">
        <v>42</v>
      </c>
      <c r="I20" s="59" t="s">
        <v>565</v>
      </c>
      <c r="J20" s="97" t="s">
        <v>285</v>
      </c>
      <c r="K20" s="97" t="s">
        <v>26</v>
      </c>
      <c r="L20" s="59">
        <v>66</v>
      </c>
      <c r="M20" s="59">
        <v>453</v>
      </c>
      <c r="N20" s="59" t="s">
        <v>42</v>
      </c>
      <c r="O20" s="95" t="s">
        <v>26</v>
      </c>
      <c r="P20" s="59">
        <v>98</v>
      </c>
      <c r="Q20" s="59">
        <v>710</v>
      </c>
      <c r="R20" s="59" t="s">
        <v>42</v>
      </c>
      <c r="S20" s="95" t="s">
        <v>26</v>
      </c>
      <c r="T20" s="59">
        <v>50</v>
      </c>
      <c r="U20" s="59">
        <v>366</v>
      </c>
      <c r="V20" s="59" t="s">
        <v>42</v>
      </c>
      <c r="W20" s="95" t="s">
        <v>26</v>
      </c>
      <c r="X20" s="59">
        <v>36</v>
      </c>
      <c r="Y20" s="59">
        <v>198</v>
      </c>
      <c r="Z20" s="59" t="s">
        <v>42</v>
      </c>
      <c r="AA20" s="95" t="s">
        <v>26</v>
      </c>
      <c r="AB20" s="59">
        <v>93</v>
      </c>
      <c r="AC20" s="59">
        <v>650</v>
      </c>
      <c r="AD20" s="59" t="s">
        <v>42</v>
      </c>
      <c r="AE20" s="95" t="s">
        <v>26</v>
      </c>
      <c r="AF20" s="59">
        <v>49</v>
      </c>
      <c r="AG20" s="59">
        <v>299</v>
      </c>
      <c r="AH20" s="59" t="s">
        <v>42</v>
      </c>
      <c r="AI20" s="95" t="s">
        <v>26</v>
      </c>
      <c r="AJ20" s="59">
        <v>42</v>
      </c>
      <c r="AK20" s="59">
        <v>177</v>
      </c>
      <c r="AL20" s="59" t="s">
        <v>42</v>
      </c>
      <c r="AM20" s="95" t="s">
        <v>26</v>
      </c>
      <c r="AN20" s="59">
        <v>52</v>
      </c>
      <c r="AO20" s="59">
        <v>288</v>
      </c>
      <c r="AP20" s="59" t="s">
        <v>42</v>
      </c>
      <c r="AQ20" s="95" t="s">
        <v>26</v>
      </c>
      <c r="AR20" s="95" t="s">
        <v>26</v>
      </c>
      <c r="AS20" s="95" t="s">
        <v>26</v>
      </c>
      <c r="AT20" s="95" t="s">
        <v>26</v>
      </c>
      <c r="AU20" s="95" t="s">
        <v>26</v>
      </c>
      <c r="AV20" s="95" t="s">
        <v>26</v>
      </c>
      <c r="AW20" s="95" t="s">
        <v>26</v>
      </c>
      <c r="AX20" s="95" t="s">
        <v>26</v>
      </c>
      <c r="AY20" s="223"/>
    </row>
    <row r="21" ht="46.5" customHeight="true" spans="1:51">
      <c r="A21" s="89"/>
      <c r="B21" s="242">
        <v>8</v>
      </c>
      <c r="C21" s="27" t="s">
        <v>54</v>
      </c>
      <c r="D21" s="27" t="s">
        <v>55</v>
      </c>
      <c r="E21" s="89"/>
      <c r="F21" s="26" t="s">
        <v>56</v>
      </c>
      <c r="G21" s="59" t="s">
        <v>26</v>
      </c>
      <c r="H21" s="57"/>
      <c r="I21" s="59" t="s">
        <v>561</v>
      </c>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42.75" spans="1:51">
      <c r="A22" s="60" t="s">
        <v>60</v>
      </c>
      <c r="B22" s="242">
        <v>9</v>
      </c>
      <c r="C22" s="276" t="s">
        <v>61</v>
      </c>
      <c r="D22" s="27" t="s">
        <v>62</v>
      </c>
      <c r="E22" s="89"/>
      <c r="F22" s="26" t="s">
        <v>63</v>
      </c>
      <c r="G22" s="59">
        <v>140</v>
      </c>
      <c r="H22" s="64">
        <v>1.3861</v>
      </c>
      <c r="I22" s="68" t="s">
        <v>566</v>
      </c>
      <c r="J22" s="288" t="s">
        <v>567</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26</v>
      </c>
      <c r="AR22" s="93" t="s">
        <v>26</v>
      </c>
      <c r="AS22" s="93" t="s">
        <v>26</v>
      </c>
      <c r="AT22" s="93" t="s">
        <v>26</v>
      </c>
      <c r="AU22" s="93" t="s">
        <v>26</v>
      </c>
      <c r="AV22" s="93" t="s">
        <v>26</v>
      </c>
      <c r="AW22" s="93" t="s">
        <v>26</v>
      </c>
      <c r="AX22" s="93" t="s">
        <v>26</v>
      </c>
      <c r="AY22" s="223" t="s">
        <v>64</v>
      </c>
    </row>
    <row r="23" ht="42.75" spans="1:51">
      <c r="A23" s="89"/>
      <c r="B23" s="195"/>
      <c r="C23" s="89"/>
      <c r="D23" s="27" t="s">
        <v>65</v>
      </c>
      <c r="E23" s="89"/>
      <c r="F23" s="26" t="s">
        <v>63</v>
      </c>
      <c r="G23" s="59">
        <v>11</v>
      </c>
      <c r="H23" s="64">
        <v>0.3793</v>
      </c>
      <c r="I23" s="68" t="s">
        <v>566</v>
      </c>
      <c r="J23" s="285"/>
      <c r="K23" s="93">
        <v>8</v>
      </c>
      <c r="L23" s="93">
        <v>0</v>
      </c>
      <c r="M23" s="93">
        <v>0</v>
      </c>
      <c r="N23" s="117">
        <v>0</v>
      </c>
      <c r="O23" s="93">
        <v>6</v>
      </c>
      <c r="P23" s="93">
        <v>6</v>
      </c>
      <c r="Q23" s="93">
        <v>7</v>
      </c>
      <c r="R23" s="94">
        <v>1.1667</v>
      </c>
      <c r="S23" s="93">
        <v>1</v>
      </c>
      <c r="T23" s="93">
        <v>0</v>
      </c>
      <c r="U23" s="93">
        <v>0</v>
      </c>
      <c r="V23" s="117">
        <v>0</v>
      </c>
      <c r="W23" s="95" t="s">
        <v>26</v>
      </c>
      <c r="X23" s="95" t="s">
        <v>26</v>
      </c>
      <c r="Y23" s="95" t="s">
        <v>26</v>
      </c>
      <c r="Z23" s="95" t="s">
        <v>26</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42.75" spans="1:51">
      <c r="A24" s="89"/>
      <c r="B24" s="195"/>
      <c r="C24" s="89"/>
      <c r="D24" s="27" t="s">
        <v>66</v>
      </c>
      <c r="E24" s="89"/>
      <c r="F24" s="26" t="s">
        <v>63</v>
      </c>
      <c r="G24" s="59">
        <v>49</v>
      </c>
      <c r="H24" s="64">
        <v>0.9245</v>
      </c>
      <c r="I24" s="68" t="s">
        <v>566</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26</v>
      </c>
      <c r="AR24" s="93" t="s">
        <v>26</v>
      </c>
      <c r="AS24" s="93" t="s">
        <v>26</v>
      </c>
      <c r="AT24" s="93" t="s">
        <v>26</v>
      </c>
      <c r="AU24" s="93" t="s">
        <v>26</v>
      </c>
      <c r="AV24" s="93" t="s">
        <v>26</v>
      </c>
      <c r="AW24" s="93" t="s">
        <v>26</v>
      </c>
      <c r="AX24" s="93" t="s">
        <v>26</v>
      </c>
      <c r="AY24" s="89"/>
    </row>
    <row r="25" ht="15" spans="1:51">
      <c r="A25" s="89"/>
      <c r="B25" s="242">
        <v>10</v>
      </c>
      <c r="C25" s="277" t="s">
        <v>67</v>
      </c>
      <c r="D25" s="27" t="s">
        <v>68</v>
      </c>
      <c r="E25" s="89"/>
      <c r="F25" s="200" t="s">
        <v>69</v>
      </c>
      <c r="G25" s="26">
        <v>315</v>
      </c>
      <c r="H25" s="53">
        <v>1.121</v>
      </c>
      <c r="I25" s="68" t="s">
        <v>561</v>
      </c>
      <c r="J25" s="208" t="s">
        <v>568</v>
      </c>
      <c r="K25" s="95" t="s">
        <v>26</v>
      </c>
      <c r="L25" s="97" t="s">
        <v>26</v>
      </c>
      <c r="M25" s="95" t="s">
        <v>26</v>
      </c>
      <c r="N25" s="95"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75</v>
      </c>
      <c r="H26" s="53">
        <v>4.1667</v>
      </c>
      <c r="I26" s="68" t="s">
        <v>561</v>
      </c>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33</v>
      </c>
      <c r="H27" s="53">
        <v>2.2</v>
      </c>
      <c r="I27" s="68" t="s">
        <v>561</v>
      </c>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1024</v>
      </c>
      <c r="H28" s="53">
        <v>1.0343</v>
      </c>
      <c r="I28" s="68" t="s">
        <v>561</v>
      </c>
      <c r="J28" s="89"/>
      <c r="K28" s="95" t="s">
        <v>26</v>
      </c>
      <c r="L28" s="97" t="s">
        <v>26</v>
      </c>
      <c r="M28" s="95" t="s">
        <v>26</v>
      </c>
      <c r="N28" s="95"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2453</v>
      </c>
      <c r="H29" s="53">
        <v>1.1278</v>
      </c>
      <c r="I29" s="68" t="s">
        <v>561</v>
      </c>
      <c r="J29" s="89"/>
      <c r="K29" s="95" t="s">
        <v>26</v>
      </c>
      <c r="L29" s="97" t="s">
        <v>26</v>
      </c>
      <c r="M29" s="95" t="s">
        <v>26</v>
      </c>
      <c r="N29" s="95"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242">
        <v>11</v>
      </c>
      <c r="C30" s="276" t="s">
        <v>74</v>
      </c>
      <c r="D30" s="27" t="s">
        <v>75</v>
      </c>
      <c r="E30" s="89"/>
      <c r="F30" s="26" t="s">
        <v>69</v>
      </c>
      <c r="G30" s="26">
        <v>325</v>
      </c>
      <c r="H30" s="53">
        <v>1</v>
      </c>
      <c r="I30" s="68" t="s">
        <v>561</v>
      </c>
      <c r="J30" s="208" t="s">
        <v>569</v>
      </c>
      <c r="K30" s="95"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26</v>
      </c>
      <c r="AK30" s="119">
        <v>30</v>
      </c>
      <c r="AL30" s="153">
        <v>1</v>
      </c>
      <c r="AM30" s="119">
        <v>40</v>
      </c>
      <c r="AN30" s="95" t="s">
        <v>26</v>
      </c>
      <c r="AO30" s="119">
        <v>40</v>
      </c>
      <c r="AP30" s="153">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331</v>
      </c>
      <c r="H31" s="53">
        <f>G31/257</f>
        <v>1.28793774319066</v>
      </c>
      <c r="I31" s="68" t="s">
        <v>561</v>
      </c>
      <c r="J31" s="89"/>
      <c r="K31" s="95" t="s">
        <v>26</v>
      </c>
      <c r="L31" s="97" t="s">
        <v>26</v>
      </c>
      <c r="M31" s="95" t="s">
        <v>26</v>
      </c>
      <c r="N31" s="95"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26</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28.5" spans="1:51">
      <c r="A32" s="89"/>
      <c r="B32" s="242">
        <v>12</v>
      </c>
      <c r="C32" s="276" t="s">
        <v>77</v>
      </c>
      <c r="D32" s="27" t="s">
        <v>78</v>
      </c>
      <c r="E32" s="89"/>
      <c r="F32" s="26" t="s">
        <v>69</v>
      </c>
      <c r="G32" s="26">
        <v>164</v>
      </c>
      <c r="H32" s="53">
        <v>1.025</v>
      </c>
      <c r="I32" s="289" t="s">
        <v>561</v>
      </c>
      <c r="J32" s="247" t="s">
        <v>400</v>
      </c>
      <c r="K32" s="95" t="s">
        <v>26</v>
      </c>
      <c r="L32" s="97" t="s">
        <v>26</v>
      </c>
      <c r="M32" s="95" t="s">
        <v>26</v>
      </c>
      <c r="N32" s="95"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26</v>
      </c>
      <c r="AR32" s="93" t="s">
        <v>26</v>
      </c>
      <c r="AS32" s="93" t="s">
        <v>26</v>
      </c>
      <c r="AT32" s="93" t="s">
        <v>26</v>
      </c>
      <c r="AU32" s="93" t="s">
        <v>26</v>
      </c>
      <c r="AV32" s="93" t="s">
        <v>26</v>
      </c>
      <c r="AW32" s="93" t="s">
        <v>26</v>
      </c>
      <c r="AX32" s="93" t="s">
        <v>26</v>
      </c>
      <c r="AY32" s="223"/>
    </row>
    <row r="33" ht="40.5" spans="1:51">
      <c r="A33" s="89"/>
      <c r="B33" s="242">
        <v>13</v>
      </c>
      <c r="C33" s="27" t="s">
        <v>79</v>
      </c>
      <c r="D33" s="27" t="s">
        <v>80</v>
      </c>
      <c r="E33" s="89"/>
      <c r="F33" s="26" t="s">
        <v>40</v>
      </c>
      <c r="G33" s="26">
        <v>615</v>
      </c>
      <c r="H33" s="265">
        <v>0.6849</v>
      </c>
      <c r="I33" s="93" t="s">
        <v>561</v>
      </c>
      <c r="J33" s="115"/>
      <c r="K33" s="97" t="s">
        <v>26</v>
      </c>
      <c r="L33" s="97" t="s">
        <v>26</v>
      </c>
      <c r="M33" s="95" t="s">
        <v>26</v>
      </c>
      <c r="N33" s="95" t="s">
        <v>26</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26</v>
      </c>
      <c r="AR33" s="59" t="s">
        <v>26</v>
      </c>
      <c r="AS33" s="59" t="s">
        <v>26</v>
      </c>
      <c r="AT33" s="59" t="s">
        <v>26</v>
      </c>
      <c r="AU33" s="59" t="s">
        <v>26</v>
      </c>
      <c r="AV33" s="59" t="s">
        <v>26</v>
      </c>
      <c r="AW33" s="59" t="s">
        <v>26</v>
      </c>
      <c r="AX33" s="59" t="s">
        <v>26</v>
      </c>
      <c r="AY33" s="223" t="s">
        <v>570</v>
      </c>
    </row>
    <row r="34" ht="15" spans="1:51">
      <c r="A34" s="89"/>
      <c r="B34" s="195"/>
      <c r="C34" s="89"/>
      <c r="D34" s="27" t="s">
        <v>81</v>
      </c>
      <c r="E34" s="89"/>
      <c r="F34" s="279" t="s">
        <v>40</v>
      </c>
      <c r="G34" s="26">
        <v>1</v>
      </c>
      <c r="H34" s="265">
        <v>0.3333</v>
      </c>
      <c r="I34" s="93" t="s">
        <v>561</v>
      </c>
      <c r="J34" s="89"/>
      <c r="K34" s="97" t="s">
        <v>26</v>
      </c>
      <c r="L34" s="97" t="s">
        <v>26</v>
      </c>
      <c r="M34" s="95" t="s">
        <v>26</v>
      </c>
      <c r="N34" s="95" t="s">
        <v>26</v>
      </c>
      <c r="O34" s="95" t="s">
        <v>26</v>
      </c>
      <c r="P34" s="95" t="s">
        <v>26</v>
      </c>
      <c r="Q34" s="95" t="s">
        <v>26</v>
      </c>
      <c r="R34" s="95" t="s">
        <v>26</v>
      </c>
      <c r="S34" s="95" t="s">
        <v>26</v>
      </c>
      <c r="T34" s="95" t="s">
        <v>26</v>
      </c>
      <c r="U34" s="95" t="s">
        <v>26</v>
      </c>
      <c r="V34" s="95" t="s">
        <v>26</v>
      </c>
      <c r="W34" s="136">
        <v>1</v>
      </c>
      <c r="X34" s="136">
        <v>0.2</v>
      </c>
      <c r="Y34" s="136">
        <v>1</v>
      </c>
      <c r="Z34" s="209">
        <v>1</v>
      </c>
      <c r="AA34" s="136">
        <v>1</v>
      </c>
      <c r="AB34" s="26">
        <v>0.05</v>
      </c>
      <c r="AC34" s="136">
        <v>0.75</v>
      </c>
      <c r="AD34" s="209">
        <v>0.75</v>
      </c>
      <c r="AE34" s="136">
        <v>1</v>
      </c>
      <c r="AF34" s="136">
        <v>0.1</v>
      </c>
      <c r="AG34" s="136">
        <v>0.8</v>
      </c>
      <c r="AH34" s="209">
        <v>0.8</v>
      </c>
      <c r="AI34" s="95" t="s">
        <v>26</v>
      </c>
      <c r="AJ34" s="95" t="s">
        <v>26</v>
      </c>
      <c r="AK34" s="95" t="s">
        <v>26</v>
      </c>
      <c r="AL34" s="95" t="s">
        <v>26</v>
      </c>
      <c r="AM34" s="95" t="s">
        <v>26</v>
      </c>
      <c r="AN34" s="95" t="s">
        <v>26</v>
      </c>
      <c r="AO34" s="95" t="s">
        <v>26</v>
      </c>
      <c r="AP34" s="95" t="s">
        <v>26</v>
      </c>
      <c r="AQ34" s="93" t="s">
        <v>26</v>
      </c>
      <c r="AR34" s="93" t="s">
        <v>26</v>
      </c>
      <c r="AS34" s="93" t="s">
        <v>26</v>
      </c>
      <c r="AT34" s="93" t="s">
        <v>26</v>
      </c>
      <c r="AU34" s="93" t="s">
        <v>26</v>
      </c>
      <c r="AV34" s="93" t="s">
        <v>26</v>
      </c>
      <c r="AW34" s="93" t="s">
        <v>26</v>
      </c>
      <c r="AX34" s="93" t="s">
        <v>26</v>
      </c>
      <c r="AY34" s="223" t="s">
        <v>391</v>
      </c>
    </row>
    <row r="35" ht="28.5" spans="1:51">
      <c r="A35" s="89"/>
      <c r="B35" s="242">
        <v>14</v>
      </c>
      <c r="C35" s="27" t="s">
        <v>82</v>
      </c>
      <c r="D35" s="27" t="s">
        <v>83</v>
      </c>
      <c r="E35" s="89"/>
      <c r="F35" s="26" t="s">
        <v>40</v>
      </c>
      <c r="G35" s="95" t="s">
        <v>26</v>
      </c>
      <c r="H35" s="57" t="s">
        <v>42</v>
      </c>
      <c r="I35" s="164"/>
      <c r="J35" s="290"/>
      <c r="K35" s="175" t="s">
        <v>302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86</v>
      </c>
    </row>
    <row r="36" ht="28.5" spans="1:51">
      <c r="A36" s="89"/>
      <c r="B36" s="242">
        <v>15</v>
      </c>
      <c r="C36" s="27" t="s">
        <v>87</v>
      </c>
      <c r="D36" s="27" t="s">
        <v>88</v>
      </c>
      <c r="E36" s="27" t="s">
        <v>89</v>
      </c>
      <c r="F36" s="26" t="s">
        <v>40</v>
      </c>
      <c r="G36" s="59">
        <v>86</v>
      </c>
      <c r="H36" s="57" t="s">
        <v>42</v>
      </c>
      <c r="I36" s="93" t="s">
        <v>561</v>
      </c>
      <c r="J36" s="291"/>
      <c r="K36" s="93">
        <v>86</v>
      </c>
      <c r="L36" s="94" t="s">
        <v>26</v>
      </c>
      <c r="M36" s="94" t="s">
        <v>26</v>
      </c>
      <c r="N36" s="94" t="s">
        <v>26</v>
      </c>
      <c r="O36" s="59">
        <v>86</v>
      </c>
      <c r="P36" s="59">
        <v>86</v>
      </c>
      <c r="Q36" s="94" t="s">
        <v>26</v>
      </c>
      <c r="R36" s="150" t="s">
        <v>42</v>
      </c>
      <c r="S36" s="59">
        <v>86</v>
      </c>
      <c r="T36" s="59">
        <v>86</v>
      </c>
      <c r="U36" s="94" t="s">
        <v>26</v>
      </c>
      <c r="V36" s="150" t="s">
        <v>42</v>
      </c>
      <c r="W36" s="59">
        <v>86</v>
      </c>
      <c r="X36" s="59">
        <v>86</v>
      </c>
      <c r="Y36" s="94" t="s">
        <v>26</v>
      </c>
      <c r="Z36" s="150" t="s">
        <v>42</v>
      </c>
      <c r="AA36" s="59">
        <v>86</v>
      </c>
      <c r="AB36" s="59">
        <v>86</v>
      </c>
      <c r="AC36" s="94" t="s">
        <v>26</v>
      </c>
      <c r="AD36" s="150" t="s">
        <v>42</v>
      </c>
      <c r="AE36" s="59">
        <v>86</v>
      </c>
      <c r="AF36" s="59">
        <v>86</v>
      </c>
      <c r="AG36" s="94" t="s">
        <v>26</v>
      </c>
      <c r="AH36" s="150" t="s">
        <v>42</v>
      </c>
      <c r="AI36" s="59">
        <v>86</v>
      </c>
      <c r="AJ36" s="59">
        <v>86</v>
      </c>
      <c r="AK36" s="94" t="s">
        <v>26</v>
      </c>
      <c r="AL36" s="150" t="s">
        <v>42</v>
      </c>
      <c r="AM36" s="59">
        <v>86</v>
      </c>
      <c r="AN36" s="59">
        <v>86</v>
      </c>
      <c r="AO36" s="94" t="s">
        <v>26</v>
      </c>
      <c r="AP36" s="150" t="s">
        <v>42</v>
      </c>
      <c r="AQ36" s="93" t="s">
        <v>26</v>
      </c>
      <c r="AR36" s="94" t="s">
        <v>26</v>
      </c>
      <c r="AS36" s="94" t="s">
        <v>26</v>
      </c>
      <c r="AT36" s="94" t="s">
        <v>26</v>
      </c>
      <c r="AU36" s="93" t="s">
        <v>26</v>
      </c>
      <c r="AV36" s="94" t="s">
        <v>26</v>
      </c>
      <c r="AW36" s="94" t="s">
        <v>26</v>
      </c>
      <c r="AX36" s="94" t="s">
        <v>26</v>
      </c>
      <c r="AY36" s="223"/>
    </row>
    <row r="37" ht="14.25" spans="1:51">
      <c r="A37" s="89"/>
      <c r="B37" s="195"/>
      <c r="C37" s="89"/>
      <c r="D37" s="89"/>
      <c r="E37" s="27" t="s">
        <v>90</v>
      </c>
      <c r="F37" s="26" t="s">
        <v>40</v>
      </c>
      <c r="G37" s="59">
        <v>17987</v>
      </c>
      <c r="H37" s="57" t="s">
        <v>42</v>
      </c>
      <c r="I37" s="93" t="s">
        <v>561</v>
      </c>
      <c r="J37" s="292"/>
      <c r="K37" s="94" t="s">
        <v>26</v>
      </c>
      <c r="L37" s="94" t="s">
        <v>26</v>
      </c>
      <c r="M37" s="94" t="s">
        <v>26</v>
      </c>
      <c r="N37" s="94" t="s">
        <v>26</v>
      </c>
      <c r="O37" s="59" t="s">
        <v>26</v>
      </c>
      <c r="P37" s="111">
        <v>1294</v>
      </c>
      <c r="Q37" s="94" t="s">
        <v>26</v>
      </c>
      <c r="R37" s="150" t="s">
        <v>42</v>
      </c>
      <c r="S37" s="59" t="s">
        <v>26</v>
      </c>
      <c r="T37" s="111">
        <v>2089</v>
      </c>
      <c r="U37" s="94" t="s">
        <v>26</v>
      </c>
      <c r="V37" s="150" t="s">
        <v>42</v>
      </c>
      <c r="W37" s="59" t="s">
        <v>26</v>
      </c>
      <c r="X37" s="111">
        <v>1092</v>
      </c>
      <c r="Y37" s="94" t="s">
        <v>26</v>
      </c>
      <c r="Z37" s="150" t="s">
        <v>42</v>
      </c>
      <c r="AA37" s="59" t="s">
        <v>26</v>
      </c>
      <c r="AB37" s="111">
        <v>5977</v>
      </c>
      <c r="AC37" s="94" t="s">
        <v>26</v>
      </c>
      <c r="AD37" s="150" t="s">
        <v>42</v>
      </c>
      <c r="AE37" s="59" t="s">
        <v>26</v>
      </c>
      <c r="AF37" s="111">
        <v>2866</v>
      </c>
      <c r="AG37" s="94" t="s">
        <v>26</v>
      </c>
      <c r="AH37" s="150" t="s">
        <v>42</v>
      </c>
      <c r="AI37" s="59" t="s">
        <v>26</v>
      </c>
      <c r="AJ37" s="111">
        <v>1209</v>
      </c>
      <c r="AK37" s="94" t="s">
        <v>26</v>
      </c>
      <c r="AL37" s="150" t="s">
        <v>42</v>
      </c>
      <c r="AM37" s="59" t="s">
        <v>26</v>
      </c>
      <c r="AN37" s="111">
        <v>3460</v>
      </c>
      <c r="AO37" s="94" t="s">
        <v>26</v>
      </c>
      <c r="AP37" s="150" t="s">
        <v>42</v>
      </c>
      <c r="AQ37" s="93" t="s">
        <v>26</v>
      </c>
      <c r="AR37" s="94" t="s">
        <v>26</v>
      </c>
      <c r="AS37" s="94" t="s">
        <v>26</v>
      </c>
      <c r="AT37" s="94" t="s">
        <v>26</v>
      </c>
      <c r="AU37" s="93" t="s">
        <v>26</v>
      </c>
      <c r="AV37" s="94" t="s">
        <v>26</v>
      </c>
      <c r="AW37" s="94" t="s">
        <v>26</v>
      </c>
      <c r="AX37" s="94" t="s">
        <v>26</v>
      </c>
      <c r="AY37" s="223"/>
    </row>
    <row r="38" ht="28.5" spans="1:51">
      <c r="A38" s="89"/>
      <c r="B38" s="195"/>
      <c r="C38" s="89"/>
      <c r="D38" s="89"/>
      <c r="E38" s="27" t="s">
        <v>91</v>
      </c>
      <c r="F38" s="26" t="s">
        <v>40</v>
      </c>
      <c r="G38" s="59">
        <v>86</v>
      </c>
      <c r="H38" s="57" t="s">
        <v>42</v>
      </c>
      <c r="I38" s="93" t="s">
        <v>561</v>
      </c>
      <c r="J38" s="292"/>
      <c r="K38" s="96">
        <v>86</v>
      </c>
      <c r="L38" s="94" t="s">
        <v>26</v>
      </c>
      <c r="M38" s="94" t="s">
        <v>26</v>
      </c>
      <c r="N38" s="94" t="s">
        <v>26</v>
      </c>
      <c r="O38" s="59">
        <v>86</v>
      </c>
      <c r="P38" s="59">
        <v>86</v>
      </c>
      <c r="Q38" s="94" t="s">
        <v>26</v>
      </c>
      <c r="R38" s="150" t="s">
        <v>42</v>
      </c>
      <c r="S38" s="59">
        <v>86</v>
      </c>
      <c r="T38" s="59">
        <v>86</v>
      </c>
      <c r="U38" s="94" t="s">
        <v>26</v>
      </c>
      <c r="V38" s="150" t="s">
        <v>42</v>
      </c>
      <c r="W38" s="59">
        <v>86</v>
      </c>
      <c r="X38" s="59">
        <v>86</v>
      </c>
      <c r="Y38" s="94" t="s">
        <v>26</v>
      </c>
      <c r="Z38" s="150" t="s">
        <v>42</v>
      </c>
      <c r="AA38" s="59">
        <v>86</v>
      </c>
      <c r="AB38" s="59">
        <v>86</v>
      </c>
      <c r="AC38" s="94" t="s">
        <v>26</v>
      </c>
      <c r="AD38" s="150" t="s">
        <v>42</v>
      </c>
      <c r="AE38" s="59">
        <v>86</v>
      </c>
      <c r="AF38" s="59">
        <v>86</v>
      </c>
      <c r="AG38" s="94" t="s">
        <v>26</v>
      </c>
      <c r="AH38" s="150" t="s">
        <v>42</v>
      </c>
      <c r="AI38" s="59">
        <v>86</v>
      </c>
      <c r="AJ38" s="59">
        <v>86</v>
      </c>
      <c r="AK38" s="94" t="s">
        <v>26</v>
      </c>
      <c r="AL38" s="150" t="s">
        <v>42</v>
      </c>
      <c r="AM38" s="59">
        <v>86</v>
      </c>
      <c r="AN38" s="59">
        <v>86</v>
      </c>
      <c r="AO38" s="94" t="s">
        <v>26</v>
      </c>
      <c r="AP38" s="150" t="s">
        <v>42</v>
      </c>
      <c r="AQ38" s="93" t="s">
        <v>26</v>
      </c>
      <c r="AR38" s="94" t="s">
        <v>26</v>
      </c>
      <c r="AS38" s="94" t="s">
        <v>26</v>
      </c>
      <c r="AT38" s="94" t="s">
        <v>26</v>
      </c>
      <c r="AU38" s="93" t="s">
        <v>26</v>
      </c>
      <c r="AV38" s="94" t="s">
        <v>26</v>
      </c>
      <c r="AW38" s="94" t="s">
        <v>26</v>
      </c>
      <c r="AX38" s="94" t="s">
        <v>26</v>
      </c>
      <c r="AY38" s="223"/>
    </row>
    <row r="39" ht="14.25" spans="1:51">
      <c r="A39" s="89"/>
      <c r="B39" s="195"/>
      <c r="C39" s="89"/>
      <c r="D39" s="89"/>
      <c r="E39" s="27" t="s">
        <v>92</v>
      </c>
      <c r="F39" s="26" t="s">
        <v>40</v>
      </c>
      <c r="G39" s="281">
        <v>24064</v>
      </c>
      <c r="H39" s="57" t="s">
        <v>42</v>
      </c>
      <c r="I39" s="93" t="s">
        <v>561</v>
      </c>
      <c r="J39" s="292"/>
      <c r="K39" s="212" t="s">
        <v>26</v>
      </c>
      <c r="L39" s="94" t="s">
        <v>26</v>
      </c>
      <c r="M39" s="94" t="s">
        <v>26</v>
      </c>
      <c r="N39" s="94" t="s">
        <v>26</v>
      </c>
      <c r="O39" s="59" t="s">
        <v>26</v>
      </c>
      <c r="P39" s="111">
        <v>2373</v>
      </c>
      <c r="Q39" s="94" t="s">
        <v>26</v>
      </c>
      <c r="R39" s="150" t="s">
        <v>42</v>
      </c>
      <c r="S39" s="59" t="s">
        <v>26</v>
      </c>
      <c r="T39" s="111">
        <v>3496</v>
      </c>
      <c r="U39" s="94" t="s">
        <v>26</v>
      </c>
      <c r="V39" s="150" t="s">
        <v>42</v>
      </c>
      <c r="W39" s="59" t="s">
        <v>26</v>
      </c>
      <c r="X39" s="111">
        <v>1137</v>
      </c>
      <c r="Y39" s="94" t="s">
        <v>26</v>
      </c>
      <c r="Z39" s="150" t="s">
        <v>42</v>
      </c>
      <c r="AA39" s="59" t="s">
        <v>26</v>
      </c>
      <c r="AB39" s="111">
        <v>8148</v>
      </c>
      <c r="AC39" s="94" t="s">
        <v>26</v>
      </c>
      <c r="AD39" s="150" t="s">
        <v>42</v>
      </c>
      <c r="AE39" s="59" t="s">
        <v>26</v>
      </c>
      <c r="AF39" s="111">
        <v>3242</v>
      </c>
      <c r="AG39" s="94" t="s">
        <v>26</v>
      </c>
      <c r="AH39" s="150" t="s">
        <v>42</v>
      </c>
      <c r="AI39" s="59" t="s">
        <v>26</v>
      </c>
      <c r="AJ39" s="111">
        <v>1480</v>
      </c>
      <c r="AK39" s="94" t="s">
        <v>26</v>
      </c>
      <c r="AL39" s="150" t="s">
        <v>42</v>
      </c>
      <c r="AM39" s="59" t="s">
        <v>26</v>
      </c>
      <c r="AN39" s="111">
        <v>4188</v>
      </c>
      <c r="AO39" s="94" t="s">
        <v>26</v>
      </c>
      <c r="AP39" s="150" t="s">
        <v>42</v>
      </c>
      <c r="AQ39" s="93" t="s">
        <v>26</v>
      </c>
      <c r="AR39" s="94" t="s">
        <v>26</v>
      </c>
      <c r="AS39" s="94" t="s">
        <v>26</v>
      </c>
      <c r="AT39" s="94" t="s">
        <v>26</v>
      </c>
      <c r="AU39" s="93" t="s">
        <v>26</v>
      </c>
      <c r="AV39" s="94" t="s">
        <v>26</v>
      </c>
      <c r="AW39" s="94" t="s">
        <v>26</v>
      </c>
      <c r="AX39" s="94" t="s">
        <v>26</v>
      </c>
      <c r="AY39" s="223"/>
    </row>
    <row r="40" ht="28.5" spans="1:51">
      <c r="A40" s="89"/>
      <c r="B40" s="242">
        <v>16</v>
      </c>
      <c r="C40" s="276" t="s">
        <v>93</v>
      </c>
      <c r="D40" s="27" t="s">
        <v>94</v>
      </c>
      <c r="E40" s="89"/>
      <c r="F40" s="26" t="s">
        <v>95</v>
      </c>
      <c r="G40" s="59">
        <v>1157</v>
      </c>
      <c r="H40" s="64">
        <v>0.5873</v>
      </c>
      <c r="I40" s="68" t="s">
        <v>561</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26</v>
      </c>
      <c r="AR40" s="93" t="s">
        <v>26</v>
      </c>
      <c r="AS40" s="93" t="s">
        <v>26</v>
      </c>
      <c r="AT40" s="93" t="s">
        <v>26</v>
      </c>
      <c r="AU40" s="93" t="s">
        <v>26</v>
      </c>
      <c r="AV40" s="93" t="s">
        <v>26</v>
      </c>
      <c r="AW40" s="93" t="s">
        <v>26</v>
      </c>
      <c r="AX40" s="93" t="s">
        <v>26</v>
      </c>
      <c r="AY40" s="223"/>
    </row>
    <row r="41" ht="28.5" spans="1:51">
      <c r="A41" s="89"/>
      <c r="B41" s="278">
        <v>17</v>
      </c>
      <c r="C41" s="27" t="s">
        <v>96</v>
      </c>
      <c r="D41" s="27" t="s">
        <v>97</v>
      </c>
      <c r="E41" s="89"/>
      <c r="F41" s="26" t="s">
        <v>98</v>
      </c>
      <c r="G41" s="59">
        <v>280</v>
      </c>
      <c r="H41" s="64">
        <v>1.47</v>
      </c>
      <c r="I41" s="68" t="s">
        <v>561</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242">
        <v>18</v>
      </c>
      <c r="C42" s="27" t="s">
        <v>99</v>
      </c>
      <c r="D42" s="27" t="s">
        <v>100</v>
      </c>
      <c r="E42" s="89"/>
      <c r="F42" s="26" t="s">
        <v>40</v>
      </c>
      <c r="G42" s="26">
        <v>729</v>
      </c>
      <c r="H42" s="53">
        <v>0.9681</v>
      </c>
      <c r="I42" s="68" t="s">
        <v>561</v>
      </c>
      <c r="J42" s="294"/>
      <c r="K42" s="93" t="s">
        <v>26</v>
      </c>
      <c r="L42" s="93" t="s">
        <v>26</v>
      </c>
      <c r="M42" s="93" t="s">
        <v>26</v>
      </c>
      <c r="N42" s="93"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89"/>
      <c r="B43" s="197">
        <v>19</v>
      </c>
      <c r="C43" s="276" t="s">
        <v>101</v>
      </c>
      <c r="D43" s="26" t="s">
        <v>102</v>
      </c>
      <c r="E43" s="27" t="s">
        <v>103</v>
      </c>
      <c r="F43" s="26" t="s">
        <v>56</v>
      </c>
      <c r="G43" s="27" t="s">
        <v>571</v>
      </c>
      <c r="H43" s="26" t="s">
        <v>42</v>
      </c>
      <c r="I43" s="70" t="s">
        <v>561</v>
      </c>
      <c r="J43" s="101" t="s">
        <v>285</v>
      </c>
      <c r="K43" s="59" t="s">
        <v>407</v>
      </c>
      <c r="L43" s="59" t="s">
        <v>26</v>
      </c>
      <c r="M43" s="59" t="s">
        <v>26</v>
      </c>
      <c r="N43" s="59" t="s">
        <v>26</v>
      </c>
      <c r="O43" s="59" t="s">
        <v>407</v>
      </c>
      <c r="P43" s="150" t="s">
        <v>572</v>
      </c>
      <c r="Q43" s="150" t="s">
        <v>573</v>
      </c>
      <c r="R43" s="150" t="s">
        <v>410</v>
      </c>
      <c r="S43" s="59" t="s">
        <v>407</v>
      </c>
      <c r="T43" s="150" t="s">
        <v>574</v>
      </c>
      <c r="U43" s="150" t="s">
        <v>575</v>
      </c>
      <c r="V43" s="150" t="s">
        <v>576</v>
      </c>
      <c r="W43" s="59" t="s">
        <v>407</v>
      </c>
      <c r="X43" s="59" t="s">
        <v>577</v>
      </c>
      <c r="Y43" s="150" t="s">
        <v>578</v>
      </c>
      <c r="Z43" s="150" t="s">
        <v>108</v>
      </c>
      <c r="AA43" s="59" t="s">
        <v>407</v>
      </c>
      <c r="AB43" s="150" t="s">
        <v>579</v>
      </c>
      <c r="AC43" s="150" t="s">
        <v>580</v>
      </c>
      <c r="AD43" s="258" t="s">
        <v>418</v>
      </c>
      <c r="AE43" s="59" t="s">
        <v>407</v>
      </c>
      <c r="AF43" s="59" t="s">
        <v>581</v>
      </c>
      <c r="AG43" s="59" t="s">
        <v>582</v>
      </c>
      <c r="AH43" s="258" t="s">
        <v>418</v>
      </c>
      <c r="AI43" s="59" t="s">
        <v>407</v>
      </c>
      <c r="AJ43" s="150" t="s">
        <v>583</v>
      </c>
      <c r="AK43" s="150" t="s">
        <v>584</v>
      </c>
      <c r="AL43" s="258" t="s">
        <v>424</v>
      </c>
      <c r="AM43" s="59" t="s">
        <v>407</v>
      </c>
      <c r="AN43" s="150" t="s">
        <v>585</v>
      </c>
      <c r="AO43" s="150" t="s">
        <v>586</v>
      </c>
      <c r="AP43" s="258" t="s">
        <v>587</v>
      </c>
      <c r="AQ43" s="59" t="s">
        <v>26</v>
      </c>
      <c r="AR43" s="59" t="s">
        <v>26</v>
      </c>
      <c r="AS43" s="59" t="s">
        <v>26</v>
      </c>
      <c r="AT43" s="59" t="s">
        <v>26</v>
      </c>
      <c r="AU43" s="59" t="s">
        <v>26</v>
      </c>
      <c r="AV43" s="59" t="s">
        <v>26</v>
      </c>
      <c r="AW43" s="59" t="s">
        <v>26</v>
      </c>
      <c r="AX43" s="59" t="s">
        <v>26</v>
      </c>
      <c r="AY43" s="223"/>
    </row>
    <row r="44" ht="71.25" spans="1:51">
      <c r="A44" s="89"/>
      <c r="B44" s="195"/>
      <c r="C44" s="89"/>
      <c r="D44" s="89"/>
      <c r="E44" s="27" t="s">
        <v>123</v>
      </c>
      <c r="F44" s="26" t="s">
        <v>56</v>
      </c>
      <c r="G44" s="26" t="s">
        <v>588</v>
      </c>
      <c r="H44" s="26" t="s">
        <v>42</v>
      </c>
      <c r="I44" s="70" t="s">
        <v>561</v>
      </c>
      <c r="J44" s="195"/>
      <c r="K44" s="93" t="s">
        <v>26</v>
      </c>
      <c r="L44" s="59" t="s">
        <v>26</v>
      </c>
      <c r="M44" s="59" t="s">
        <v>26</v>
      </c>
      <c r="N44" s="59" t="s">
        <v>26</v>
      </c>
      <c r="O44" s="93" t="s">
        <v>26</v>
      </c>
      <c r="P44" s="150" t="s">
        <v>572</v>
      </c>
      <c r="Q44" s="150" t="s">
        <v>573</v>
      </c>
      <c r="R44" s="150" t="s">
        <v>108</v>
      </c>
      <c r="S44" s="93" t="s">
        <v>26</v>
      </c>
      <c r="T44" s="150" t="s">
        <v>574</v>
      </c>
      <c r="U44" s="59" t="s">
        <v>589</v>
      </c>
      <c r="V44" s="150" t="s">
        <v>576</v>
      </c>
      <c r="W44" s="93" t="s">
        <v>26</v>
      </c>
      <c r="X44" s="59" t="s">
        <v>577</v>
      </c>
      <c r="Y44" s="150" t="s">
        <v>578</v>
      </c>
      <c r="Z44" s="59" t="s">
        <v>108</v>
      </c>
      <c r="AA44" s="93" t="s">
        <v>26</v>
      </c>
      <c r="AB44" s="150" t="s">
        <v>579</v>
      </c>
      <c r="AC44" s="150" t="s">
        <v>580</v>
      </c>
      <c r="AD44" s="258" t="s">
        <v>418</v>
      </c>
      <c r="AE44" s="93" t="s">
        <v>26</v>
      </c>
      <c r="AF44" s="59" t="s">
        <v>581</v>
      </c>
      <c r="AG44" s="59" t="s">
        <v>582</v>
      </c>
      <c r="AH44" s="258" t="s">
        <v>418</v>
      </c>
      <c r="AI44" s="93" t="s">
        <v>26</v>
      </c>
      <c r="AJ44" s="150" t="s">
        <v>583</v>
      </c>
      <c r="AK44" s="150" t="s">
        <v>590</v>
      </c>
      <c r="AL44" s="258" t="s">
        <v>424</v>
      </c>
      <c r="AM44" s="93" t="s">
        <v>26</v>
      </c>
      <c r="AN44" s="150" t="s">
        <v>585</v>
      </c>
      <c r="AO44" s="150" t="s">
        <v>586</v>
      </c>
      <c r="AP44" s="258" t="s">
        <v>587</v>
      </c>
      <c r="AQ44" s="93" t="s">
        <v>26</v>
      </c>
      <c r="AR44" s="93" t="s">
        <v>26</v>
      </c>
      <c r="AS44" s="93" t="s">
        <v>26</v>
      </c>
      <c r="AT44" s="93" t="s">
        <v>26</v>
      </c>
      <c r="AU44" s="93" t="s">
        <v>26</v>
      </c>
      <c r="AV44" s="93" t="s">
        <v>26</v>
      </c>
      <c r="AW44" s="93" t="s">
        <v>26</v>
      </c>
      <c r="AX44" s="93" t="s">
        <v>26</v>
      </c>
      <c r="AY44" s="223"/>
    </row>
    <row r="45" ht="15" spans="1:51">
      <c r="A45" s="89"/>
      <c r="B45" s="195"/>
      <c r="C45" s="89"/>
      <c r="D45" s="26" t="s">
        <v>125</v>
      </c>
      <c r="E45" s="27" t="s">
        <v>126</v>
      </c>
      <c r="F45" s="26" t="s">
        <v>56</v>
      </c>
      <c r="G45" s="243">
        <v>0.9</v>
      </c>
      <c r="H45" s="151">
        <v>1</v>
      </c>
      <c r="I45" s="70" t="s">
        <v>561</v>
      </c>
      <c r="J45" s="195"/>
      <c r="K45" s="93" t="s">
        <v>26</v>
      </c>
      <c r="L45" s="59" t="s">
        <v>26</v>
      </c>
      <c r="M45" s="59" t="s">
        <v>26</v>
      </c>
      <c r="N45" s="59"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123</v>
      </c>
      <c r="F46" s="26" t="s">
        <v>56</v>
      </c>
      <c r="G46" s="26">
        <v>9347</v>
      </c>
      <c r="H46" s="151">
        <v>1</v>
      </c>
      <c r="I46" s="70" t="s">
        <v>561</v>
      </c>
      <c r="J46" s="195"/>
      <c r="K46" s="93" t="s">
        <v>26</v>
      </c>
      <c r="L46" s="59" t="s">
        <v>26</v>
      </c>
      <c r="M46" s="59" t="s">
        <v>26</v>
      </c>
      <c r="N46" s="59" t="s">
        <v>26</v>
      </c>
      <c r="O46" s="93" t="s">
        <v>26</v>
      </c>
      <c r="P46" s="59" t="s">
        <v>591</v>
      </c>
      <c r="Q46" s="59">
        <v>199</v>
      </c>
      <c r="R46" s="70">
        <v>1</v>
      </c>
      <c r="S46" s="93" t="s">
        <v>26</v>
      </c>
      <c r="T46" s="59" t="s">
        <v>592</v>
      </c>
      <c r="U46" s="59">
        <v>1351</v>
      </c>
      <c r="V46" s="70">
        <v>1</v>
      </c>
      <c r="W46" s="93" t="s">
        <v>26</v>
      </c>
      <c r="X46" s="59" t="s">
        <v>593</v>
      </c>
      <c r="Y46" s="59">
        <v>328</v>
      </c>
      <c r="Z46" s="70">
        <v>1</v>
      </c>
      <c r="AA46" s="93" t="s">
        <v>26</v>
      </c>
      <c r="AB46" s="59" t="s">
        <v>594</v>
      </c>
      <c r="AC46" s="59">
        <v>3934</v>
      </c>
      <c r="AD46" s="70">
        <v>1</v>
      </c>
      <c r="AE46" s="93" t="s">
        <v>26</v>
      </c>
      <c r="AF46" s="59" t="s">
        <v>595</v>
      </c>
      <c r="AG46" s="59">
        <v>1949</v>
      </c>
      <c r="AH46" s="70">
        <v>1</v>
      </c>
      <c r="AI46" s="93" t="s">
        <v>26</v>
      </c>
      <c r="AJ46" s="59">
        <v>0</v>
      </c>
      <c r="AK46" s="59">
        <v>657</v>
      </c>
      <c r="AL46" s="70">
        <v>1</v>
      </c>
      <c r="AM46" s="93" t="s">
        <v>26</v>
      </c>
      <c r="AN46" s="150" t="s">
        <v>596</v>
      </c>
      <c r="AO46" s="59">
        <v>929</v>
      </c>
      <c r="AP46" s="70">
        <v>1</v>
      </c>
      <c r="AQ46" s="93" t="s">
        <v>26</v>
      </c>
      <c r="AR46" s="93" t="s">
        <v>26</v>
      </c>
      <c r="AS46" s="93" t="s">
        <v>26</v>
      </c>
      <c r="AT46" s="93" t="s">
        <v>26</v>
      </c>
      <c r="AU46" s="93" t="s">
        <v>26</v>
      </c>
      <c r="AV46" s="93" t="s">
        <v>26</v>
      </c>
      <c r="AW46" s="93" t="s">
        <v>26</v>
      </c>
      <c r="AX46" s="93" t="s">
        <v>26</v>
      </c>
      <c r="AY46" s="223"/>
    </row>
    <row r="47" ht="15" spans="1:51">
      <c r="A47" s="89"/>
      <c r="B47" s="195"/>
      <c r="C47" s="89"/>
      <c r="D47" s="26" t="s">
        <v>135</v>
      </c>
      <c r="E47" s="27" t="s">
        <v>126</v>
      </c>
      <c r="F47" s="26" t="s">
        <v>56</v>
      </c>
      <c r="G47" s="243">
        <v>0.75</v>
      </c>
      <c r="H47" s="151">
        <v>1</v>
      </c>
      <c r="I47" s="70" t="s">
        <v>561</v>
      </c>
      <c r="J47" s="195"/>
      <c r="K47" s="93" t="s">
        <v>26</v>
      </c>
      <c r="L47" s="59" t="s">
        <v>26</v>
      </c>
      <c r="M47" s="59" t="s">
        <v>26</v>
      </c>
      <c r="N47" s="59"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123</v>
      </c>
      <c r="F48" s="26" t="s">
        <v>56</v>
      </c>
      <c r="G48" s="26">
        <v>31565</v>
      </c>
      <c r="H48" s="151">
        <v>1</v>
      </c>
      <c r="I48" s="70" t="s">
        <v>561</v>
      </c>
      <c r="J48" s="195"/>
      <c r="K48" s="93" t="s">
        <v>26</v>
      </c>
      <c r="L48" s="59" t="s">
        <v>26</v>
      </c>
      <c r="M48" s="59" t="s">
        <v>26</v>
      </c>
      <c r="N48" s="59" t="s">
        <v>26</v>
      </c>
      <c r="O48" s="93" t="s">
        <v>26</v>
      </c>
      <c r="P48" s="59" t="s">
        <v>597</v>
      </c>
      <c r="Q48" s="59">
        <v>2811</v>
      </c>
      <c r="R48" s="70">
        <v>1</v>
      </c>
      <c r="S48" s="93" t="s">
        <v>26</v>
      </c>
      <c r="T48" s="59" t="s">
        <v>598</v>
      </c>
      <c r="U48" s="59">
        <v>4750</v>
      </c>
      <c r="V48" s="70">
        <v>1</v>
      </c>
      <c r="W48" s="93" t="s">
        <v>26</v>
      </c>
      <c r="X48" s="59" t="s">
        <v>599</v>
      </c>
      <c r="Y48" s="59">
        <v>2320</v>
      </c>
      <c r="Z48" s="70">
        <v>1</v>
      </c>
      <c r="AA48" s="93" t="s">
        <v>26</v>
      </c>
      <c r="AB48" s="59" t="s">
        <v>600</v>
      </c>
      <c r="AC48" s="59">
        <v>10093</v>
      </c>
      <c r="AD48" s="70">
        <v>1</v>
      </c>
      <c r="AE48" s="93" t="s">
        <v>26</v>
      </c>
      <c r="AF48" s="59" t="s">
        <v>601</v>
      </c>
      <c r="AG48" s="59">
        <v>5486</v>
      </c>
      <c r="AH48" s="70">
        <v>1</v>
      </c>
      <c r="AI48" s="93" t="s">
        <v>26</v>
      </c>
      <c r="AJ48" s="59" t="s">
        <v>602</v>
      </c>
      <c r="AK48" s="59">
        <v>2239</v>
      </c>
      <c r="AL48" s="70">
        <v>1</v>
      </c>
      <c r="AM48" s="93" t="s">
        <v>26</v>
      </c>
      <c r="AN48" s="59" t="s">
        <v>603</v>
      </c>
      <c r="AO48" s="59">
        <v>3866</v>
      </c>
      <c r="AP48" s="70">
        <v>1</v>
      </c>
      <c r="AQ48" s="93" t="s">
        <v>26</v>
      </c>
      <c r="AR48" s="93" t="s">
        <v>26</v>
      </c>
      <c r="AS48" s="93" t="s">
        <v>26</v>
      </c>
      <c r="AT48" s="93" t="s">
        <v>26</v>
      </c>
      <c r="AU48" s="93" t="s">
        <v>26</v>
      </c>
      <c r="AV48" s="93" t="s">
        <v>26</v>
      </c>
      <c r="AW48" s="93" t="s">
        <v>26</v>
      </c>
      <c r="AX48" s="93" t="s">
        <v>26</v>
      </c>
      <c r="AY48" s="223"/>
    </row>
    <row r="49" ht="15" spans="1:51">
      <c r="A49" s="89"/>
      <c r="B49" s="195"/>
      <c r="C49" s="89"/>
      <c r="D49" s="26" t="s">
        <v>144</v>
      </c>
      <c r="E49" s="27" t="s">
        <v>126</v>
      </c>
      <c r="F49" s="26" t="s">
        <v>56</v>
      </c>
      <c r="G49" s="243">
        <v>0.6</v>
      </c>
      <c r="H49" s="151">
        <v>1</v>
      </c>
      <c r="I49" s="70" t="s">
        <v>561</v>
      </c>
      <c r="J49" s="195"/>
      <c r="K49" s="93" t="s">
        <v>26</v>
      </c>
      <c r="L49" s="59" t="s">
        <v>26</v>
      </c>
      <c r="M49" s="59" t="s">
        <v>26</v>
      </c>
      <c r="N49" s="59"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123</v>
      </c>
      <c r="F50" s="26" t="s">
        <v>56</v>
      </c>
      <c r="G50" s="26">
        <v>5754</v>
      </c>
      <c r="H50" s="151">
        <v>1</v>
      </c>
      <c r="I50" s="70" t="s">
        <v>561</v>
      </c>
      <c r="J50" s="195"/>
      <c r="K50" s="119" t="s">
        <v>26</v>
      </c>
      <c r="L50" s="59" t="s">
        <v>26</v>
      </c>
      <c r="M50" s="59" t="s">
        <v>26</v>
      </c>
      <c r="N50" s="59" t="s">
        <v>26</v>
      </c>
      <c r="O50" s="119" t="s">
        <v>26</v>
      </c>
      <c r="P50" s="26">
        <v>0</v>
      </c>
      <c r="Q50" s="136">
        <v>52</v>
      </c>
      <c r="R50" s="151">
        <v>1</v>
      </c>
      <c r="S50" s="119" t="s">
        <v>26</v>
      </c>
      <c r="T50" s="26" t="s">
        <v>521</v>
      </c>
      <c r="U50" s="136">
        <v>394</v>
      </c>
      <c r="V50" s="151">
        <v>1</v>
      </c>
      <c r="W50" s="119" t="s">
        <v>26</v>
      </c>
      <c r="X50" s="26" t="s">
        <v>604</v>
      </c>
      <c r="Y50" s="136">
        <v>417</v>
      </c>
      <c r="Z50" s="151">
        <v>1</v>
      </c>
      <c r="AA50" s="119" t="s">
        <v>26</v>
      </c>
      <c r="AB50" s="26" t="s">
        <v>146</v>
      </c>
      <c r="AC50" s="136">
        <v>2262</v>
      </c>
      <c r="AD50" s="151">
        <v>1</v>
      </c>
      <c r="AE50" s="119" t="s">
        <v>26</v>
      </c>
      <c r="AF50" s="26" t="s">
        <v>605</v>
      </c>
      <c r="AG50" s="136">
        <v>1127</v>
      </c>
      <c r="AH50" s="151">
        <v>1</v>
      </c>
      <c r="AI50" s="119" t="s">
        <v>26</v>
      </c>
      <c r="AJ50" s="136">
        <v>0</v>
      </c>
      <c r="AK50" s="136">
        <v>123</v>
      </c>
      <c r="AL50" s="151">
        <v>1</v>
      </c>
      <c r="AM50" s="119" t="s">
        <v>26</v>
      </c>
      <c r="AN50" s="26" t="s">
        <v>606</v>
      </c>
      <c r="AO50" s="136">
        <v>1379</v>
      </c>
      <c r="AP50" s="151">
        <v>1</v>
      </c>
      <c r="AQ50" s="93" t="s">
        <v>26</v>
      </c>
      <c r="AR50" s="93" t="s">
        <v>26</v>
      </c>
      <c r="AS50" s="93" t="s">
        <v>26</v>
      </c>
      <c r="AT50" s="93" t="s">
        <v>26</v>
      </c>
      <c r="AU50" s="93" t="s">
        <v>26</v>
      </c>
      <c r="AV50" s="93" t="s">
        <v>26</v>
      </c>
      <c r="AW50" s="93" t="s">
        <v>26</v>
      </c>
      <c r="AX50" s="93" t="s">
        <v>26</v>
      </c>
      <c r="AY50" s="223"/>
    </row>
    <row r="51" ht="15" spans="1:51">
      <c r="A51" s="89"/>
      <c r="B51" s="242">
        <v>20</v>
      </c>
      <c r="C51" s="27" t="s">
        <v>152</v>
      </c>
      <c r="D51" s="26" t="s">
        <v>153</v>
      </c>
      <c r="E51" s="203" t="s">
        <v>154</v>
      </c>
      <c r="F51" s="26" t="s">
        <v>40</v>
      </c>
      <c r="G51" s="26">
        <v>1300</v>
      </c>
      <c r="H51" s="119" t="s">
        <v>26</v>
      </c>
      <c r="I51" s="93" t="s">
        <v>561</v>
      </c>
      <c r="J51" s="214"/>
      <c r="K51" s="101">
        <v>1300</v>
      </c>
      <c r="L51" s="59">
        <v>1300</v>
      </c>
      <c r="M51" s="93" t="s">
        <v>26</v>
      </c>
      <c r="N51" s="93"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3" t="s">
        <v>26</v>
      </c>
      <c r="AR51" s="93" t="s">
        <v>26</v>
      </c>
      <c r="AS51" s="93" t="s">
        <v>26</v>
      </c>
      <c r="AT51" s="93" t="s">
        <v>26</v>
      </c>
      <c r="AU51" s="93" t="s">
        <v>26</v>
      </c>
      <c r="AV51" s="93" t="s">
        <v>26</v>
      </c>
      <c r="AW51" s="93" t="s">
        <v>26</v>
      </c>
      <c r="AX51" s="93" t="s">
        <v>26</v>
      </c>
      <c r="AY51" s="223"/>
    </row>
    <row r="52" ht="15" spans="1:51">
      <c r="A52" s="89"/>
      <c r="B52" s="195"/>
      <c r="C52" s="89"/>
      <c r="D52" s="89"/>
      <c r="E52" s="27" t="s">
        <v>155</v>
      </c>
      <c r="F52" s="26" t="s">
        <v>40</v>
      </c>
      <c r="G52" s="26">
        <v>37</v>
      </c>
      <c r="H52" s="107" t="s">
        <v>41</v>
      </c>
      <c r="I52" s="93" t="s">
        <v>561</v>
      </c>
      <c r="J52" s="195"/>
      <c r="K52" s="96" t="s">
        <v>26</v>
      </c>
      <c r="L52" s="93" t="s">
        <v>26</v>
      </c>
      <c r="M52" s="93" t="s">
        <v>26</v>
      </c>
      <c r="N52" s="93" t="s">
        <v>26</v>
      </c>
      <c r="O52" s="93" t="s">
        <v>26</v>
      </c>
      <c r="P52" s="136">
        <v>5</v>
      </c>
      <c r="Q52" s="136">
        <v>5</v>
      </c>
      <c r="R52" s="107" t="s">
        <v>41</v>
      </c>
      <c r="S52" s="93" t="s">
        <v>26</v>
      </c>
      <c r="T52" s="136">
        <v>6</v>
      </c>
      <c r="U52" s="136">
        <v>6</v>
      </c>
      <c r="V52" s="107" t="s">
        <v>41</v>
      </c>
      <c r="W52" s="93" t="s">
        <v>26</v>
      </c>
      <c r="X52" s="136">
        <v>4</v>
      </c>
      <c r="Y52" s="136">
        <v>4</v>
      </c>
      <c r="Z52" s="107" t="s">
        <v>41</v>
      </c>
      <c r="AA52" s="93" t="s">
        <v>26</v>
      </c>
      <c r="AB52" s="136">
        <v>18</v>
      </c>
      <c r="AC52" s="136">
        <v>18</v>
      </c>
      <c r="AD52" s="107" t="s">
        <v>41</v>
      </c>
      <c r="AE52" s="93" t="s">
        <v>26</v>
      </c>
      <c r="AF52" s="136">
        <v>3</v>
      </c>
      <c r="AG52" s="136">
        <v>3</v>
      </c>
      <c r="AH52" s="107" t="s">
        <v>41</v>
      </c>
      <c r="AI52" s="93" t="s">
        <v>26</v>
      </c>
      <c r="AJ52" s="136">
        <v>0</v>
      </c>
      <c r="AK52" s="136">
        <v>0</v>
      </c>
      <c r="AL52" s="107" t="s">
        <v>41</v>
      </c>
      <c r="AM52" s="93" t="s">
        <v>26</v>
      </c>
      <c r="AN52" s="136">
        <v>1</v>
      </c>
      <c r="AO52" s="136">
        <v>1</v>
      </c>
      <c r="AP52" s="107" t="s">
        <v>41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156</v>
      </c>
      <c r="F53" s="26" t="s">
        <v>40</v>
      </c>
      <c r="G53" s="26">
        <v>264</v>
      </c>
      <c r="H53" s="107" t="s">
        <v>41</v>
      </c>
      <c r="I53" s="93" t="s">
        <v>561</v>
      </c>
      <c r="J53" s="195"/>
      <c r="K53" s="96" t="s">
        <v>26</v>
      </c>
      <c r="L53" s="93" t="s">
        <v>26</v>
      </c>
      <c r="M53" s="93" t="s">
        <v>26</v>
      </c>
      <c r="N53" s="93" t="s">
        <v>26</v>
      </c>
      <c r="O53" s="93" t="s">
        <v>26</v>
      </c>
      <c r="P53" s="136">
        <v>25</v>
      </c>
      <c r="Q53" s="136">
        <v>25</v>
      </c>
      <c r="R53" s="107" t="s">
        <v>41</v>
      </c>
      <c r="S53" s="93" t="s">
        <v>26</v>
      </c>
      <c r="T53" s="136">
        <v>37</v>
      </c>
      <c r="U53" s="136">
        <v>37</v>
      </c>
      <c r="V53" s="107" t="s">
        <v>41</v>
      </c>
      <c r="W53" s="93" t="s">
        <v>26</v>
      </c>
      <c r="X53" s="136">
        <v>22</v>
      </c>
      <c r="Y53" s="136">
        <v>22</v>
      </c>
      <c r="Z53" s="107" t="s">
        <v>41</v>
      </c>
      <c r="AA53" s="93" t="s">
        <v>26</v>
      </c>
      <c r="AB53" s="136">
        <v>62</v>
      </c>
      <c r="AC53" s="136">
        <v>62</v>
      </c>
      <c r="AD53" s="107" t="s">
        <v>41</v>
      </c>
      <c r="AE53" s="93" t="s">
        <v>26</v>
      </c>
      <c r="AF53" s="136">
        <v>65</v>
      </c>
      <c r="AG53" s="136">
        <v>65</v>
      </c>
      <c r="AH53" s="107" t="s">
        <v>41</v>
      </c>
      <c r="AI53" s="93" t="s">
        <v>26</v>
      </c>
      <c r="AJ53" s="136">
        <v>16</v>
      </c>
      <c r="AK53" s="136">
        <v>16</v>
      </c>
      <c r="AL53" s="107" t="s">
        <v>41</v>
      </c>
      <c r="AM53" s="93" t="s">
        <v>26</v>
      </c>
      <c r="AN53" s="136">
        <v>37</v>
      </c>
      <c r="AO53" s="136">
        <v>37</v>
      </c>
      <c r="AP53" s="107" t="s">
        <v>41</v>
      </c>
      <c r="AQ53" s="93" t="s">
        <v>26</v>
      </c>
      <c r="AR53" s="93" t="s">
        <v>26</v>
      </c>
      <c r="AS53" s="93" t="s">
        <v>26</v>
      </c>
      <c r="AT53" s="93" t="s">
        <v>26</v>
      </c>
      <c r="AU53" s="93" t="s">
        <v>26</v>
      </c>
      <c r="AV53" s="93" t="s">
        <v>26</v>
      </c>
      <c r="AW53" s="93" t="s">
        <v>26</v>
      </c>
      <c r="AX53" s="93" t="s">
        <v>26</v>
      </c>
      <c r="AY53" s="223"/>
    </row>
    <row r="54" ht="15" spans="1:51">
      <c r="A54" s="89"/>
      <c r="B54" s="195"/>
      <c r="C54" s="89"/>
      <c r="D54" s="26" t="s">
        <v>157</v>
      </c>
      <c r="E54" s="203" t="s">
        <v>154</v>
      </c>
      <c r="F54" s="26" t="s">
        <v>40</v>
      </c>
      <c r="G54" s="26">
        <v>1966</v>
      </c>
      <c r="H54" s="119" t="s">
        <v>26</v>
      </c>
      <c r="I54" s="93" t="s">
        <v>561</v>
      </c>
      <c r="J54" s="195"/>
      <c r="K54" s="101">
        <v>1966</v>
      </c>
      <c r="L54" s="59">
        <v>1966</v>
      </c>
      <c r="M54" s="93" t="s">
        <v>26</v>
      </c>
      <c r="N54" s="93"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5" spans="1:51">
      <c r="A55" s="89"/>
      <c r="B55" s="195"/>
      <c r="C55" s="89"/>
      <c r="D55" s="89"/>
      <c r="E55" s="27" t="s">
        <v>155</v>
      </c>
      <c r="F55" s="26" t="s">
        <v>40</v>
      </c>
      <c r="G55" s="26">
        <v>15</v>
      </c>
      <c r="H55" s="107" t="s">
        <v>41</v>
      </c>
      <c r="I55" s="93" t="s">
        <v>561</v>
      </c>
      <c r="J55" s="195"/>
      <c r="K55" s="96" t="s">
        <v>26</v>
      </c>
      <c r="L55" s="93" t="s">
        <v>26</v>
      </c>
      <c r="M55" s="93" t="s">
        <v>26</v>
      </c>
      <c r="N55" s="93" t="s">
        <v>26</v>
      </c>
      <c r="O55" s="93" t="s">
        <v>26</v>
      </c>
      <c r="P55" s="136">
        <v>15</v>
      </c>
      <c r="Q55" s="136">
        <v>15</v>
      </c>
      <c r="R55" s="107" t="s">
        <v>41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156</v>
      </c>
      <c r="F56" s="26" t="s">
        <v>40</v>
      </c>
      <c r="G56" s="26">
        <v>1</v>
      </c>
      <c r="H56" s="107" t="s">
        <v>41</v>
      </c>
      <c r="I56" s="93" t="s">
        <v>561</v>
      </c>
      <c r="J56" s="195"/>
      <c r="K56" s="96" t="s">
        <v>26</v>
      </c>
      <c r="L56" s="93" t="s">
        <v>26</v>
      </c>
      <c r="M56" s="93" t="s">
        <v>26</v>
      </c>
      <c r="N56" s="93" t="s">
        <v>26</v>
      </c>
      <c r="O56" s="93" t="s">
        <v>26</v>
      </c>
      <c r="P56" s="136">
        <v>1</v>
      </c>
      <c r="Q56" s="136">
        <v>1</v>
      </c>
      <c r="R56" s="107" t="s">
        <v>41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158</v>
      </c>
      <c r="B57" s="242">
        <v>21</v>
      </c>
      <c r="C57" s="279" t="s">
        <v>159</v>
      </c>
      <c r="D57" s="27" t="s">
        <v>160</v>
      </c>
      <c r="E57" s="89"/>
      <c r="F57" s="26" t="s">
        <v>161</v>
      </c>
      <c r="G57" s="59">
        <v>230</v>
      </c>
      <c r="H57" s="69">
        <v>2.3</v>
      </c>
      <c r="I57" s="70" t="s">
        <v>561</v>
      </c>
      <c r="J57" s="96" t="s">
        <v>285</v>
      </c>
      <c r="K57" s="96" t="s">
        <v>26</v>
      </c>
      <c r="L57" s="93" t="s">
        <v>26</v>
      </c>
      <c r="M57" s="93" t="s">
        <v>26</v>
      </c>
      <c r="N57" s="93" t="s">
        <v>26</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162</v>
      </c>
      <c r="E58" s="89"/>
      <c r="F58" s="26" t="s">
        <v>161</v>
      </c>
      <c r="G58" s="59">
        <v>1</v>
      </c>
      <c r="H58" s="69">
        <v>0.5</v>
      </c>
      <c r="I58" s="59" t="s">
        <v>561</v>
      </c>
      <c r="J58" s="195"/>
      <c r="K58" s="96" t="s">
        <v>26</v>
      </c>
      <c r="L58" s="93" t="s">
        <v>26</v>
      </c>
      <c r="M58" s="93" t="s">
        <v>26</v>
      </c>
      <c r="N58" s="93" t="s">
        <v>26</v>
      </c>
      <c r="O58" s="93">
        <v>1</v>
      </c>
      <c r="P58" s="107">
        <v>0</v>
      </c>
      <c r="Q58" s="107">
        <v>0</v>
      </c>
      <c r="R58" s="209">
        <v>0</v>
      </c>
      <c r="S58" s="93" t="s">
        <v>26</v>
      </c>
      <c r="T58" s="93" t="s">
        <v>26</v>
      </c>
      <c r="U58" s="93" t="s">
        <v>26</v>
      </c>
      <c r="V58" s="93" t="s">
        <v>26</v>
      </c>
      <c r="W58" s="93">
        <v>1</v>
      </c>
      <c r="X58" s="93">
        <v>1</v>
      </c>
      <c r="Y58" s="93">
        <v>1</v>
      </c>
      <c r="Z58" s="94">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163</v>
      </c>
      <c r="E59" s="89"/>
      <c r="F59" s="26" t="s">
        <v>161</v>
      </c>
      <c r="G59" s="59">
        <v>2</v>
      </c>
      <c r="H59" s="69">
        <v>1</v>
      </c>
      <c r="I59" s="59" t="s">
        <v>561</v>
      </c>
      <c r="J59" s="195"/>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40.5" spans="1:51">
      <c r="A60" s="89"/>
      <c r="B60" s="195"/>
      <c r="C60" s="89"/>
      <c r="D60" s="27" t="s">
        <v>164</v>
      </c>
      <c r="E60" s="89"/>
      <c r="F60" s="26" t="s">
        <v>161</v>
      </c>
      <c r="G60" s="107" t="s">
        <v>26</v>
      </c>
      <c r="H60" s="107" t="s">
        <v>26</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607</v>
      </c>
    </row>
    <row r="61" ht="54.75" customHeight="true" spans="1:51">
      <c r="A61" s="89"/>
      <c r="B61" s="195"/>
      <c r="C61" s="89"/>
      <c r="D61" s="276" t="s">
        <v>166</v>
      </c>
      <c r="E61" s="89"/>
      <c r="F61" s="26" t="s">
        <v>167</v>
      </c>
      <c r="G61" s="26">
        <v>480</v>
      </c>
      <c r="H61" s="243">
        <v>0.64</v>
      </c>
      <c r="I61" s="53" t="s">
        <v>561</v>
      </c>
      <c r="J61" s="26" t="s">
        <v>345</v>
      </c>
      <c r="K61" s="107" t="s">
        <v>26</v>
      </c>
      <c r="L61" s="107" t="s">
        <v>26</v>
      </c>
      <c r="M61" s="107" t="s">
        <v>26</v>
      </c>
      <c r="N61" s="107" t="s">
        <v>26</v>
      </c>
      <c r="O61" s="107" t="s">
        <v>26</v>
      </c>
      <c r="P61" s="107" t="s">
        <v>26</v>
      </c>
      <c r="Q61" s="107" t="s">
        <v>26</v>
      </c>
      <c r="R61" s="107" t="s">
        <v>26</v>
      </c>
      <c r="S61" s="107">
        <v>30</v>
      </c>
      <c r="T61" s="107" t="s">
        <v>26</v>
      </c>
      <c r="U61" s="107">
        <v>30</v>
      </c>
      <c r="V61" s="209">
        <v>1</v>
      </c>
      <c r="W61" s="107" t="s">
        <v>26</v>
      </c>
      <c r="X61" s="107" t="s">
        <v>26</v>
      </c>
      <c r="Y61" s="107" t="s">
        <v>26</v>
      </c>
      <c r="Z61" s="107" t="s">
        <v>26</v>
      </c>
      <c r="AA61" s="296">
        <v>270</v>
      </c>
      <c r="AB61" s="297">
        <v>0.05</v>
      </c>
      <c r="AC61" s="297">
        <v>0.85</v>
      </c>
      <c r="AD61" s="297">
        <v>0.85</v>
      </c>
      <c r="AE61" s="107">
        <v>270</v>
      </c>
      <c r="AF61" s="107" t="s">
        <v>26</v>
      </c>
      <c r="AG61" s="107">
        <v>270</v>
      </c>
      <c r="AH61" s="209">
        <v>1</v>
      </c>
      <c r="AI61" s="107" t="s">
        <v>26</v>
      </c>
      <c r="AJ61" s="107" t="s">
        <v>26</v>
      </c>
      <c r="AK61" s="107" t="s">
        <v>26</v>
      </c>
      <c r="AL61" s="107" t="s">
        <v>26</v>
      </c>
      <c r="AM61" s="107">
        <v>180</v>
      </c>
      <c r="AN61" s="107" t="s">
        <v>26</v>
      </c>
      <c r="AO61" s="107">
        <v>180</v>
      </c>
      <c r="AP61" s="209">
        <v>1</v>
      </c>
      <c r="AQ61" s="107" t="s">
        <v>26</v>
      </c>
      <c r="AR61" s="107" t="s">
        <v>26</v>
      </c>
      <c r="AS61" s="107" t="s">
        <v>26</v>
      </c>
      <c r="AT61" s="107" t="s">
        <v>26</v>
      </c>
      <c r="AU61" s="107" t="s">
        <v>26</v>
      </c>
      <c r="AV61" s="107" t="s">
        <v>26</v>
      </c>
      <c r="AW61" s="107" t="s">
        <v>26</v>
      </c>
      <c r="AX61" s="107" t="s">
        <v>26</v>
      </c>
      <c r="AY61" s="223" t="s">
        <v>528</v>
      </c>
    </row>
    <row r="62" ht="14.25" spans="1:51">
      <c r="A62" s="89"/>
      <c r="B62" s="195"/>
      <c r="C62" s="89"/>
      <c r="D62" s="276" t="s">
        <v>168</v>
      </c>
      <c r="E62" s="89"/>
      <c r="F62" s="26" t="s">
        <v>167</v>
      </c>
      <c r="G62" s="26">
        <v>3</v>
      </c>
      <c r="H62" s="243">
        <v>0.75</v>
      </c>
      <c r="I62" s="53" t="s">
        <v>561</v>
      </c>
      <c r="J62" s="89"/>
      <c r="K62" s="107" t="s">
        <v>26</v>
      </c>
      <c r="L62" s="107" t="s">
        <v>26</v>
      </c>
      <c r="M62" s="107" t="s">
        <v>26</v>
      </c>
      <c r="N62" s="107" t="s">
        <v>26</v>
      </c>
      <c r="O62" s="107" t="s">
        <v>26</v>
      </c>
      <c r="P62" s="107" t="s">
        <v>26</v>
      </c>
      <c r="Q62" s="107" t="s">
        <v>26</v>
      </c>
      <c r="R62" s="107" t="s">
        <v>26</v>
      </c>
      <c r="S62" s="107">
        <v>1</v>
      </c>
      <c r="T62" s="107" t="s">
        <v>26</v>
      </c>
      <c r="U62" s="107">
        <v>1</v>
      </c>
      <c r="V62" s="209">
        <v>1</v>
      </c>
      <c r="W62" s="107" t="s">
        <v>26</v>
      </c>
      <c r="X62" s="107" t="s">
        <v>26</v>
      </c>
      <c r="Y62" s="107" t="s">
        <v>26</v>
      </c>
      <c r="Z62" s="107" t="s">
        <v>26</v>
      </c>
      <c r="AA62" s="296">
        <v>1</v>
      </c>
      <c r="AB62" s="297">
        <v>0.05</v>
      </c>
      <c r="AC62" s="297">
        <v>0.85</v>
      </c>
      <c r="AD62" s="297">
        <v>0.85</v>
      </c>
      <c r="AE62" s="107">
        <v>1</v>
      </c>
      <c r="AF62" s="107" t="s">
        <v>26</v>
      </c>
      <c r="AG62" s="107">
        <v>1</v>
      </c>
      <c r="AH62" s="209">
        <v>1</v>
      </c>
      <c r="AI62" s="107" t="s">
        <v>26</v>
      </c>
      <c r="AJ62" s="107" t="s">
        <v>26</v>
      </c>
      <c r="AK62" s="107" t="s">
        <v>26</v>
      </c>
      <c r="AL62" s="107" t="s">
        <v>26</v>
      </c>
      <c r="AM62" s="107">
        <v>1</v>
      </c>
      <c r="AN62" s="107" t="s">
        <v>26</v>
      </c>
      <c r="AO62" s="107">
        <v>1</v>
      </c>
      <c r="AP62" s="209">
        <v>1</v>
      </c>
      <c r="AQ62" s="107" t="s">
        <v>26</v>
      </c>
      <c r="AR62" s="107" t="s">
        <v>26</v>
      </c>
      <c r="AS62" s="107" t="s">
        <v>26</v>
      </c>
      <c r="AT62" s="107" t="s">
        <v>26</v>
      </c>
      <c r="AU62" s="107" t="s">
        <v>26</v>
      </c>
      <c r="AV62" s="107" t="s">
        <v>26</v>
      </c>
      <c r="AW62" s="107" t="s">
        <v>26</v>
      </c>
      <c r="AX62" s="107" t="s">
        <v>26</v>
      </c>
      <c r="AY62" s="223"/>
    </row>
    <row r="63" ht="114" spans="1:51">
      <c r="A63" s="89"/>
      <c r="B63" s="242">
        <v>22</v>
      </c>
      <c r="C63" s="276" t="s">
        <v>169</v>
      </c>
      <c r="D63" s="27" t="s">
        <v>170</v>
      </c>
      <c r="E63" s="89"/>
      <c r="F63" s="26" t="s">
        <v>167</v>
      </c>
      <c r="G63" s="26">
        <v>1446</v>
      </c>
      <c r="H63" s="282">
        <v>0.964</v>
      </c>
      <c r="I63" s="53" t="s">
        <v>561</v>
      </c>
      <c r="J63" s="27" t="s">
        <v>347</v>
      </c>
      <c r="K63" s="107" t="s">
        <v>26</v>
      </c>
      <c r="L63" s="107" t="s">
        <v>26</v>
      </c>
      <c r="M63" s="107" t="s">
        <v>26</v>
      </c>
      <c r="N63" s="107" t="s">
        <v>26</v>
      </c>
      <c r="O63" s="107" t="s">
        <v>26</v>
      </c>
      <c r="P63" s="107" t="s">
        <v>26</v>
      </c>
      <c r="Q63" s="107" t="s">
        <v>26</v>
      </c>
      <c r="R63" s="107" t="s">
        <v>26</v>
      </c>
      <c r="S63" s="107" t="s">
        <v>26</v>
      </c>
      <c r="T63" s="107" t="s">
        <v>26</v>
      </c>
      <c r="U63" s="107" t="s">
        <v>26</v>
      </c>
      <c r="V63" s="107" t="s">
        <v>26</v>
      </c>
      <c r="W63" s="107">
        <v>1500</v>
      </c>
      <c r="X63" s="107">
        <v>1446</v>
      </c>
      <c r="Y63" s="107">
        <v>1446</v>
      </c>
      <c r="Z63" s="114">
        <v>0.964</v>
      </c>
      <c r="AA63" s="107" t="s">
        <v>26</v>
      </c>
      <c r="AB63" s="107" t="s">
        <v>26</v>
      </c>
      <c r="AC63" s="107" t="s">
        <v>26</v>
      </c>
      <c r="AD63" s="107" t="s">
        <v>26</v>
      </c>
      <c r="AE63" s="107" t="s">
        <v>26</v>
      </c>
      <c r="AF63" s="107" t="s">
        <v>26</v>
      </c>
      <c r="AG63" s="107" t="s">
        <v>26</v>
      </c>
      <c r="AH63" s="107" t="s">
        <v>26</v>
      </c>
      <c r="AI63" s="107" t="s">
        <v>26</v>
      </c>
      <c r="AJ63" s="107" t="s">
        <v>26</v>
      </c>
      <c r="AK63" s="107" t="s">
        <v>26</v>
      </c>
      <c r="AL63" s="107" t="s">
        <v>26</v>
      </c>
      <c r="AM63" s="107" t="s">
        <v>26</v>
      </c>
      <c r="AN63" s="107" t="s">
        <v>26</v>
      </c>
      <c r="AO63" s="107" t="s">
        <v>26</v>
      </c>
      <c r="AP63" s="107" t="s">
        <v>26</v>
      </c>
      <c r="AQ63" s="107" t="s">
        <v>26</v>
      </c>
      <c r="AR63" s="107" t="s">
        <v>26</v>
      </c>
      <c r="AS63" s="107" t="s">
        <v>26</v>
      </c>
      <c r="AT63" s="107" t="s">
        <v>26</v>
      </c>
      <c r="AU63" s="107" t="s">
        <v>26</v>
      </c>
      <c r="AV63" s="107" t="s">
        <v>26</v>
      </c>
      <c r="AW63" s="107" t="s">
        <v>26</v>
      </c>
      <c r="AX63" s="107" t="s">
        <v>26</v>
      </c>
      <c r="AY63" s="298"/>
    </row>
    <row r="64" ht="85.5" spans="1:51">
      <c r="A64" s="89"/>
      <c r="B64" s="242">
        <v>23</v>
      </c>
      <c r="C64" s="276" t="s">
        <v>171</v>
      </c>
      <c r="D64" s="27" t="s">
        <v>172</v>
      </c>
      <c r="E64" s="89"/>
      <c r="F64" s="26" t="s">
        <v>167</v>
      </c>
      <c r="G64" s="164">
        <v>244</v>
      </c>
      <c r="H64" s="165">
        <v>1.0796</v>
      </c>
      <c r="I64" s="53" t="s">
        <v>561</v>
      </c>
      <c r="J64" s="27" t="s">
        <v>608</v>
      </c>
      <c r="K64" s="96">
        <v>24</v>
      </c>
      <c r="L64" s="93">
        <v>26</v>
      </c>
      <c r="M64" s="93">
        <v>26</v>
      </c>
      <c r="N64" s="94">
        <v>1.0833</v>
      </c>
      <c r="O64" s="26" t="s">
        <v>26</v>
      </c>
      <c r="P64" s="200" t="s">
        <v>26</v>
      </c>
      <c r="Q64" s="200" t="s">
        <v>26</v>
      </c>
      <c r="R64" s="200" t="s">
        <v>26</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26</v>
      </c>
      <c r="AR64" s="107" t="s">
        <v>26</v>
      </c>
      <c r="AS64" s="107" t="s">
        <v>26</v>
      </c>
      <c r="AT64" s="107" t="s">
        <v>26</v>
      </c>
      <c r="AU64" s="107" t="s">
        <v>26</v>
      </c>
      <c r="AV64" s="107" t="s">
        <v>26</v>
      </c>
      <c r="AW64" s="107" t="s">
        <v>26</v>
      </c>
      <c r="AX64" s="107" t="s">
        <v>26</v>
      </c>
      <c r="AY64" s="298"/>
    </row>
    <row r="65" ht="121.5" spans="1:51">
      <c r="A65" s="89"/>
      <c r="B65" s="242">
        <v>24</v>
      </c>
      <c r="C65" s="276" t="s">
        <v>173</v>
      </c>
      <c r="D65" s="27" t="s">
        <v>174</v>
      </c>
      <c r="E65" s="89"/>
      <c r="F65" s="26" t="s">
        <v>167</v>
      </c>
      <c r="G65" s="299">
        <v>15236</v>
      </c>
      <c r="H65" s="300">
        <v>1.0646</v>
      </c>
      <c r="I65" s="53" t="s">
        <v>561</v>
      </c>
      <c r="J65" s="202" t="s">
        <v>351</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26</v>
      </c>
      <c r="AR65" s="107" t="s">
        <v>26</v>
      </c>
      <c r="AS65" s="107" t="s">
        <v>26</v>
      </c>
      <c r="AT65" s="107" t="s">
        <v>26</v>
      </c>
      <c r="AU65" s="107" t="s">
        <v>26</v>
      </c>
      <c r="AV65" s="107" t="s">
        <v>26</v>
      </c>
      <c r="AW65" s="107" t="s">
        <v>26</v>
      </c>
      <c r="AX65" s="107" t="s">
        <v>26</v>
      </c>
      <c r="AY65" s="223"/>
    </row>
    <row r="66" ht="15" spans="1:51">
      <c r="A66" s="89"/>
      <c r="B66" s="195"/>
      <c r="C66" s="89"/>
      <c r="D66" s="27" t="s">
        <v>175</v>
      </c>
      <c r="E66" s="89"/>
      <c r="F66" s="26" t="s">
        <v>69</v>
      </c>
      <c r="G66" s="26">
        <v>40</v>
      </c>
      <c r="H66" s="53">
        <v>0.4878</v>
      </c>
      <c r="I66" s="68" t="s">
        <v>561</v>
      </c>
      <c r="J66" s="59" t="s">
        <v>609</v>
      </c>
      <c r="K66" s="96" t="s">
        <v>26</v>
      </c>
      <c r="L66" s="93" t="s">
        <v>26</v>
      </c>
      <c r="M66" s="93" t="s">
        <v>26</v>
      </c>
      <c r="N66" s="93" t="s">
        <v>26</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533</v>
      </c>
    </row>
    <row r="67" ht="51.75" customHeight="true" spans="1:51">
      <c r="A67" s="89"/>
      <c r="B67" s="195"/>
      <c r="C67" s="89"/>
      <c r="D67" s="27" t="s">
        <v>176</v>
      </c>
      <c r="E67" s="89"/>
      <c r="F67" s="26" t="s">
        <v>69</v>
      </c>
      <c r="G67" s="26">
        <v>16</v>
      </c>
      <c r="H67" s="53">
        <v>0.2909</v>
      </c>
      <c r="I67" s="68" t="s">
        <v>561</v>
      </c>
      <c r="J67" s="89"/>
      <c r="K67" s="96" t="s">
        <v>26</v>
      </c>
      <c r="L67" s="93" t="s">
        <v>26</v>
      </c>
      <c r="M67" s="93" t="s">
        <v>26</v>
      </c>
      <c r="N67" s="93"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14.25" spans="1:51">
      <c r="A68" s="89"/>
      <c r="B68" s="242">
        <v>25</v>
      </c>
      <c r="C68" s="276" t="s">
        <v>177</v>
      </c>
      <c r="D68" s="27" t="s">
        <v>178</v>
      </c>
      <c r="E68" s="89"/>
      <c r="F68" s="26" t="s">
        <v>167</v>
      </c>
      <c r="G68" s="26">
        <v>24224</v>
      </c>
      <c r="H68" s="53">
        <v>1.0532</v>
      </c>
      <c r="I68" s="53" t="s">
        <v>561</v>
      </c>
      <c r="J68" s="202" t="s">
        <v>353</v>
      </c>
      <c r="K68" s="107" t="s">
        <v>26</v>
      </c>
      <c r="L68" s="107" t="s">
        <v>26</v>
      </c>
      <c r="M68" s="107" t="s">
        <v>26</v>
      </c>
      <c r="N68" s="107" t="s">
        <v>26</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26</v>
      </c>
      <c r="AR68" s="107" t="s">
        <v>26</v>
      </c>
      <c r="AS68" s="107" t="s">
        <v>26</v>
      </c>
      <c r="AT68" s="107" t="s">
        <v>26</v>
      </c>
      <c r="AU68" s="107" t="s">
        <v>26</v>
      </c>
      <c r="AV68" s="107" t="s">
        <v>26</v>
      </c>
      <c r="AW68" s="107" t="s">
        <v>26</v>
      </c>
      <c r="AX68" s="107" t="s">
        <v>26</v>
      </c>
      <c r="AY68" s="223"/>
    </row>
    <row r="69" ht="14.25" spans="1:51">
      <c r="A69" s="89"/>
      <c r="B69" s="195"/>
      <c r="C69" s="89"/>
      <c r="D69" s="27" t="s">
        <v>179</v>
      </c>
      <c r="E69" s="89"/>
      <c r="F69" s="26" t="s">
        <v>167</v>
      </c>
      <c r="G69" s="26">
        <v>87224</v>
      </c>
      <c r="H69" s="53">
        <v>1.0142</v>
      </c>
      <c r="I69" s="53" t="s">
        <v>561</v>
      </c>
      <c r="J69" s="89"/>
      <c r="K69" s="107" t="s">
        <v>26</v>
      </c>
      <c r="L69" s="107" t="s">
        <v>26</v>
      </c>
      <c r="M69" s="107" t="s">
        <v>26</v>
      </c>
      <c r="N69" s="107" t="s">
        <v>26</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26</v>
      </c>
      <c r="AR69" s="107" t="s">
        <v>26</v>
      </c>
      <c r="AS69" s="107" t="s">
        <v>26</v>
      </c>
      <c r="AT69" s="107" t="s">
        <v>26</v>
      </c>
      <c r="AU69" s="107" t="s">
        <v>26</v>
      </c>
      <c r="AV69" s="107" t="s">
        <v>26</v>
      </c>
      <c r="AW69" s="107" t="s">
        <v>26</v>
      </c>
      <c r="AX69" s="107" t="s">
        <v>26</v>
      </c>
      <c r="AY69" s="223"/>
    </row>
    <row r="70" ht="14.25" spans="1:51">
      <c r="A70" s="60" t="s">
        <v>180</v>
      </c>
      <c r="B70" s="242">
        <v>26</v>
      </c>
      <c r="C70" s="279" t="s">
        <v>181</v>
      </c>
      <c r="D70" s="27" t="s">
        <v>610</v>
      </c>
      <c r="E70" s="89"/>
      <c r="F70" s="200" t="s">
        <v>161</v>
      </c>
      <c r="G70" s="59">
        <v>27</v>
      </c>
      <c r="H70" s="69">
        <v>4.5</v>
      </c>
      <c r="I70" s="68" t="s">
        <v>561</v>
      </c>
      <c r="J70" s="96" t="s">
        <v>285</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536</v>
      </c>
    </row>
    <row r="71" ht="15" spans="1:51">
      <c r="A71" s="89"/>
      <c r="B71" s="195"/>
      <c r="C71" s="89"/>
      <c r="D71" s="27" t="s">
        <v>183</v>
      </c>
      <c r="E71" s="89"/>
      <c r="F71" s="200" t="s">
        <v>161</v>
      </c>
      <c r="G71" s="59">
        <v>5763</v>
      </c>
      <c r="H71" s="53">
        <v>1.1761</v>
      </c>
      <c r="I71" s="53" t="s">
        <v>561</v>
      </c>
      <c r="J71" s="195"/>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26</v>
      </c>
      <c r="AR71" s="93" t="s">
        <v>26</v>
      </c>
      <c r="AS71" s="93" t="s">
        <v>26</v>
      </c>
      <c r="AT71" s="93" t="s">
        <v>26</v>
      </c>
      <c r="AU71" s="93" t="s">
        <v>26</v>
      </c>
      <c r="AV71" s="93" t="s">
        <v>26</v>
      </c>
      <c r="AW71" s="93" t="s">
        <v>26</v>
      </c>
      <c r="AX71" s="93" t="s">
        <v>26</v>
      </c>
      <c r="AY71" s="223"/>
    </row>
    <row r="72" ht="15" spans="1:51">
      <c r="A72" s="89"/>
      <c r="B72" s="195"/>
      <c r="C72" s="89"/>
      <c r="D72" s="27" t="s">
        <v>184</v>
      </c>
      <c r="E72" s="89"/>
      <c r="F72" s="200" t="s">
        <v>161</v>
      </c>
      <c r="G72" s="59">
        <v>25678</v>
      </c>
      <c r="H72" s="53">
        <v>2.1221</v>
      </c>
      <c r="I72" s="53" t="s">
        <v>561</v>
      </c>
      <c r="J72" s="195"/>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26</v>
      </c>
      <c r="AR72" s="93" t="s">
        <v>26</v>
      </c>
      <c r="AS72" s="93" t="s">
        <v>26</v>
      </c>
      <c r="AT72" s="93" t="s">
        <v>26</v>
      </c>
      <c r="AU72" s="93" t="s">
        <v>26</v>
      </c>
      <c r="AV72" s="93" t="s">
        <v>26</v>
      </c>
      <c r="AW72" s="93" t="s">
        <v>26</v>
      </c>
      <c r="AX72" s="93" t="s">
        <v>26</v>
      </c>
      <c r="AY72" s="223"/>
    </row>
    <row r="73" ht="15" spans="1:51">
      <c r="A73" s="89"/>
      <c r="B73" s="195"/>
      <c r="C73" s="89"/>
      <c r="D73" s="27" t="s">
        <v>185</v>
      </c>
      <c r="E73" s="89"/>
      <c r="F73" s="200" t="s">
        <v>161</v>
      </c>
      <c r="G73" s="59">
        <v>65</v>
      </c>
      <c r="H73" s="53">
        <v>4.3333</v>
      </c>
      <c r="I73" s="53" t="s">
        <v>561</v>
      </c>
      <c r="J73" s="195"/>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53">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5" spans="1:51">
      <c r="A74" s="89"/>
      <c r="B74" s="242">
        <v>27</v>
      </c>
      <c r="C74" s="276" t="s">
        <v>186</v>
      </c>
      <c r="D74" s="26" t="s">
        <v>187</v>
      </c>
      <c r="E74" s="27" t="s">
        <v>188</v>
      </c>
      <c r="F74" s="200" t="s">
        <v>161</v>
      </c>
      <c r="G74" s="68">
        <v>0.998</v>
      </c>
      <c r="H74" s="71" t="s">
        <v>26</v>
      </c>
      <c r="I74" s="93" t="s">
        <v>561</v>
      </c>
      <c r="J74" s="302"/>
      <c r="K74" s="119" t="s">
        <v>26</v>
      </c>
      <c r="L74" s="119" t="s">
        <v>26</v>
      </c>
      <c r="M74" s="119" t="s">
        <v>26</v>
      </c>
      <c r="N74" s="119" t="s">
        <v>26</v>
      </c>
      <c r="O74" s="119" t="s">
        <v>189</v>
      </c>
      <c r="P74" s="137" t="s">
        <v>26</v>
      </c>
      <c r="Q74" s="137">
        <v>0.9983</v>
      </c>
      <c r="R74" s="119" t="s">
        <v>26</v>
      </c>
      <c r="S74" s="119" t="s">
        <v>189</v>
      </c>
      <c r="T74" s="151" t="s">
        <v>26</v>
      </c>
      <c r="U74" s="151">
        <v>0.99</v>
      </c>
      <c r="V74" s="119" t="s">
        <v>26</v>
      </c>
      <c r="W74" s="119" t="s">
        <v>189</v>
      </c>
      <c r="X74" s="151" t="s">
        <v>26</v>
      </c>
      <c r="Y74" s="151">
        <v>1</v>
      </c>
      <c r="Z74" s="119" t="s">
        <v>26</v>
      </c>
      <c r="AA74" s="119" t="s">
        <v>189</v>
      </c>
      <c r="AB74" s="151" t="s">
        <v>26</v>
      </c>
      <c r="AC74" s="151">
        <v>1</v>
      </c>
      <c r="AD74" s="119" t="s">
        <v>26</v>
      </c>
      <c r="AE74" s="119" t="s">
        <v>189</v>
      </c>
      <c r="AF74" s="151" t="s">
        <v>26</v>
      </c>
      <c r="AG74" s="151">
        <v>1</v>
      </c>
      <c r="AH74" s="119" t="s">
        <v>26</v>
      </c>
      <c r="AI74" s="119" t="s">
        <v>189</v>
      </c>
      <c r="AJ74" s="151" t="s">
        <v>26</v>
      </c>
      <c r="AK74" s="151">
        <v>1</v>
      </c>
      <c r="AL74" s="119" t="s">
        <v>26</v>
      </c>
      <c r="AM74" s="119" t="s">
        <v>189</v>
      </c>
      <c r="AN74" s="151" t="s">
        <v>26</v>
      </c>
      <c r="AO74" s="151">
        <v>1</v>
      </c>
      <c r="AP74" s="119"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190</v>
      </c>
      <c r="F75" s="200" t="s">
        <v>161</v>
      </c>
      <c r="G75" s="59">
        <v>3500</v>
      </c>
      <c r="H75" s="71" t="s">
        <v>26</v>
      </c>
      <c r="I75" s="93" t="s">
        <v>561</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3" t="s">
        <v>26</v>
      </c>
      <c r="AR75" s="93" t="s">
        <v>26</v>
      </c>
      <c r="AS75" s="93" t="s">
        <v>26</v>
      </c>
      <c r="AT75" s="93" t="s">
        <v>26</v>
      </c>
      <c r="AU75" s="93" t="s">
        <v>26</v>
      </c>
      <c r="AV75" s="93" t="s">
        <v>26</v>
      </c>
      <c r="AW75" s="93" t="s">
        <v>26</v>
      </c>
      <c r="AX75" s="93" t="s">
        <v>26</v>
      </c>
      <c r="AY75" s="223"/>
    </row>
    <row r="76" ht="15" spans="1:51">
      <c r="A76" s="89"/>
      <c r="B76" s="195"/>
      <c r="C76" s="89"/>
      <c r="D76" s="26" t="s">
        <v>191</v>
      </c>
      <c r="E76" s="27" t="s">
        <v>188</v>
      </c>
      <c r="F76" s="200" t="s">
        <v>161</v>
      </c>
      <c r="G76" s="68">
        <v>0.9977</v>
      </c>
      <c r="H76" s="71" t="s">
        <v>26</v>
      </c>
      <c r="I76" s="93" t="s">
        <v>561</v>
      </c>
      <c r="J76" s="285"/>
      <c r="K76" s="119" t="s">
        <v>26</v>
      </c>
      <c r="L76" s="119" t="s">
        <v>26</v>
      </c>
      <c r="M76" s="119" t="s">
        <v>26</v>
      </c>
      <c r="N76" s="119" t="s">
        <v>26</v>
      </c>
      <c r="O76" s="136" t="s">
        <v>192</v>
      </c>
      <c r="P76" s="137" t="s">
        <v>26</v>
      </c>
      <c r="Q76" s="137">
        <v>0.9983</v>
      </c>
      <c r="R76" s="119" t="s">
        <v>26</v>
      </c>
      <c r="S76" s="136" t="s">
        <v>192</v>
      </c>
      <c r="T76" s="151" t="s">
        <v>26</v>
      </c>
      <c r="U76" s="151">
        <v>0.99</v>
      </c>
      <c r="V76" s="119" t="s">
        <v>26</v>
      </c>
      <c r="W76" s="136" t="s">
        <v>192</v>
      </c>
      <c r="X76" s="151" t="s">
        <v>26</v>
      </c>
      <c r="Y76" s="151">
        <v>1</v>
      </c>
      <c r="Z76" s="119" t="s">
        <v>26</v>
      </c>
      <c r="AA76" s="136" t="s">
        <v>192</v>
      </c>
      <c r="AB76" s="151" t="s">
        <v>26</v>
      </c>
      <c r="AC76" s="151">
        <v>1</v>
      </c>
      <c r="AD76" s="119" t="s">
        <v>26</v>
      </c>
      <c r="AE76" s="136" t="s">
        <v>192</v>
      </c>
      <c r="AF76" s="151" t="s">
        <v>26</v>
      </c>
      <c r="AG76" s="151">
        <v>1</v>
      </c>
      <c r="AH76" s="119" t="s">
        <v>26</v>
      </c>
      <c r="AI76" s="136" t="s">
        <v>192</v>
      </c>
      <c r="AJ76" s="151" t="s">
        <v>26</v>
      </c>
      <c r="AK76" s="151">
        <v>1</v>
      </c>
      <c r="AL76" s="119" t="s">
        <v>26</v>
      </c>
      <c r="AM76" s="136" t="s">
        <v>192</v>
      </c>
      <c r="AN76" s="151" t="s">
        <v>26</v>
      </c>
      <c r="AO76" s="137">
        <v>0.9964</v>
      </c>
      <c r="AP76" s="119"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190</v>
      </c>
      <c r="F77" s="200" t="s">
        <v>161</v>
      </c>
      <c r="G77" s="59">
        <v>3499</v>
      </c>
      <c r="H77" s="71" t="s">
        <v>26</v>
      </c>
      <c r="I77" s="93" t="s">
        <v>561</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3" t="s">
        <v>26</v>
      </c>
      <c r="AR77" s="93" t="s">
        <v>26</v>
      </c>
      <c r="AS77" s="93" t="s">
        <v>26</v>
      </c>
      <c r="AT77" s="93" t="s">
        <v>26</v>
      </c>
      <c r="AU77" s="93" t="s">
        <v>26</v>
      </c>
      <c r="AV77" s="93" t="s">
        <v>26</v>
      </c>
      <c r="AW77" s="93" t="s">
        <v>26</v>
      </c>
      <c r="AX77" s="93" t="s">
        <v>26</v>
      </c>
      <c r="AY77" s="202"/>
    </row>
    <row r="78" ht="15" spans="1:51">
      <c r="A78" s="89"/>
      <c r="B78" s="242">
        <v>28</v>
      </c>
      <c r="C78" s="276" t="s">
        <v>193</v>
      </c>
      <c r="D78" s="26" t="s">
        <v>194</v>
      </c>
      <c r="E78" s="27" t="s">
        <v>195</v>
      </c>
      <c r="F78" s="200" t="s">
        <v>161</v>
      </c>
      <c r="G78" s="59">
        <v>26738</v>
      </c>
      <c r="H78" s="163">
        <v>1.049</v>
      </c>
      <c r="I78" s="94" t="s">
        <v>561</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196</v>
      </c>
      <c r="F79" s="200" t="s">
        <v>161</v>
      </c>
      <c r="G79" s="59">
        <v>13126</v>
      </c>
      <c r="H79" s="163">
        <v>0.7721</v>
      </c>
      <c r="I79" s="94" t="s">
        <v>561</v>
      </c>
      <c r="J79" s="195"/>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26</v>
      </c>
      <c r="AR79" s="93" t="s">
        <v>26</v>
      </c>
      <c r="AS79" s="93" t="s">
        <v>26</v>
      </c>
      <c r="AT79" s="93" t="s">
        <v>26</v>
      </c>
      <c r="AU79" s="93" t="s">
        <v>26</v>
      </c>
      <c r="AV79" s="93" t="s">
        <v>26</v>
      </c>
      <c r="AW79" s="93" t="s">
        <v>26</v>
      </c>
      <c r="AX79" s="93" t="s">
        <v>26</v>
      </c>
      <c r="AY79" s="223"/>
    </row>
    <row r="80" ht="15" spans="1:51">
      <c r="A80" s="89"/>
      <c r="B80" s="195"/>
      <c r="C80" s="89"/>
      <c r="D80" s="26" t="s">
        <v>197</v>
      </c>
      <c r="E80" s="89"/>
      <c r="F80" s="200" t="s">
        <v>161</v>
      </c>
      <c r="G80" s="59">
        <v>25031</v>
      </c>
      <c r="H80" s="163">
        <v>1.3174</v>
      </c>
      <c r="I80" s="94" t="s">
        <v>561</v>
      </c>
      <c r="J80" s="195"/>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26</v>
      </c>
      <c r="AR80" s="93" t="s">
        <v>26</v>
      </c>
      <c r="AS80" s="93" t="s">
        <v>26</v>
      </c>
      <c r="AT80" s="93" t="s">
        <v>26</v>
      </c>
      <c r="AU80" s="93" t="s">
        <v>26</v>
      </c>
      <c r="AV80" s="93" t="s">
        <v>26</v>
      </c>
      <c r="AW80" s="93" t="s">
        <v>26</v>
      </c>
      <c r="AX80" s="93" t="s">
        <v>26</v>
      </c>
      <c r="AY80" s="223"/>
    </row>
    <row r="81" ht="28.5" spans="1:51">
      <c r="A81" s="60" t="s">
        <v>198</v>
      </c>
      <c r="B81" s="242">
        <v>29</v>
      </c>
      <c r="C81" s="276" t="s">
        <v>199</v>
      </c>
      <c r="D81" s="27" t="s">
        <v>200</v>
      </c>
      <c r="E81" s="89"/>
      <c r="F81" s="26" t="s">
        <v>201</v>
      </c>
      <c r="G81" s="59">
        <v>1</v>
      </c>
      <c r="H81" s="69">
        <v>1</v>
      </c>
      <c r="I81" s="70" t="s">
        <v>561</v>
      </c>
      <c r="J81" s="294"/>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93">
        <v>1</v>
      </c>
      <c r="AX81" s="117">
        <v>1</v>
      </c>
      <c r="AY81" s="223"/>
    </row>
    <row r="82" ht="42.75" spans="1:51">
      <c r="A82" s="89"/>
      <c r="B82" s="242">
        <v>30</v>
      </c>
      <c r="C82" s="27" t="s">
        <v>202</v>
      </c>
      <c r="D82" s="27" t="s">
        <v>203</v>
      </c>
      <c r="E82" s="89"/>
      <c r="F82" s="26" t="s">
        <v>201</v>
      </c>
      <c r="G82" s="59">
        <v>651</v>
      </c>
      <c r="H82" s="57" t="s">
        <v>42</v>
      </c>
      <c r="I82" s="59" t="s">
        <v>561</v>
      </c>
      <c r="J82" s="101"/>
      <c r="K82" s="175" t="s">
        <v>611</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205</v>
      </c>
    </row>
    <row r="83" ht="14.25" spans="1:51">
      <c r="A83" s="60" t="s">
        <v>206</v>
      </c>
      <c r="B83" s="242">
        <v>31</v>
      </c>
      <c r="C83" s="27" t="s">
        <v>207</v>
      </c>
      <c r="D83" s="27" t="s">
        <v>208</v>
      </c>
      <c r="E83" s="89"/>
      <c r="F83" s="26" t="s">
        <v>209</v>
      </c>
      <c r="G83" s="26">
        <v>36.043</v>
      </c>
      <c r="H83" s="53">
        <v>0.4395</v>
      </c>
      <c r="I83" s="100" t="s">
        <v>561</v>
      </c>
      <c r="J83" s="96"/>
      <c r="K83" s="96" t="s">
        <v>26</v>
      </c>
      <c r="L83" s="93" t="s">
        <v>26</v>
      </c>
      <c r="M83" s="93" t="s">
        <v>26</v>
      </c>
      <c r="N83" s="93" t="s">
        <v>26</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26</v>
      </c>
      <c r="AR83" s="93" t="s">
        <v>26</v>
      </c>
      <c r="AS83" s="93" t="s">
        <v>26</v>
      </c>
      <c r="AT83" s="93" t="s">
        <v>26</v>
      </c>
      <c r="AU83" s="93" t="s">
        <v>26</v>
      </c>
      <c r="AV83" s="93" t="s">
        <v>26</v>
      </c>
      <c r="AW83" s="93" t="s">
        <v>26</v>
      </c>
      <c r="AX83" s="93" t="s">
        <v>26</v>
      </c>
      <c r="AY83" s="223"/>
    </row>
    <row r="84" ht="14.25" spans="1:51">
      <c r="A84" s="89"/>
      <c r="B84" s="195"/>
      <c r="C84" s="89"/>
      <c r="D84" s="27" t="s">
        <v>210</v>
      </c>
      <c r="E84" s="89"/>
      <c r="F84" s="26" t="s">
        <v>209</v>
      </c>
      <c r="G84" s="26">
        <v>328.22</v>
      </c>
      <c r="H84" s="53">
        <v>0.9246</v>
      </c>
      <c r="I84" s="11"/>
      <c r="J84" s="195"/>
      <c r="K84" s="96" t="s">
        <v>26</v>
      </c>
      <c r="L84" s="93" t="s">
        <v>26</v>
      </c>
      <c r="M84" s="93" t="s">
        <v>26</v>
      </c>
      <c r="N84" s="93" t="s">
        <v>26</v>
      </c>
      <c r="O84" s="93" t="s">
        <v>26</v>
      </c>
      <c r="P84" s="93" t="s">
        <v>26</v>
      </c>
      <c r="Q84" s="93" t="s">
        <v>26</v>
      </c>
      <c r="R84" s="93" t="s">
        <v>26</v>
      </c>
      <c r="S84" s="93">
        <v>110.504</v>
      </c>
      <c r="T84" s="93">
        <v>23.867</v>
      </c>
      <c r="U84" s="93">
        <v>76.677</v>
      </c>
      <c r="V84" s="94">
        <v>0.6939</v>
      </c>
      <c r="W84" s="93" t="s">
        <v>26</v>
      </c>
      <c r="X84" s="93" t="s">
        <v>26</v>
      </c>
      <c r="Y84" s="93" t="s">
        <v>26</v>
      </c>
      <c r="Z84" s="93" t="s">
        <v>26</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26</v>
      </c>
      <c r="AR84" s="93" t="s">
        <v>26</v>
      </c>
      <c r="AS84" s="93" t="s">
        <v>26</v>
      </c>
      <c r="AT84" s="93" t="s">
        <v>26</v>
      </c>
      <c r="AU84" s="93" t="s">
        <v>26</v>
      </c>
      <c r="AV84" s="93" t="s">
        <v>26</v>
      </c>
      <c r="AW84" s="93" t="s">
        <v>26</v>
      </c>
      <c r="AX84" s="93" t="s">
        <v>26</v>
      </c>
      <c r="AY84" s="223"/>
    </row>
    <row r="85" ht="14.25" spans="1:51">
      <c r="A85" s="89"/>
      <c r="B85" s="195"/>
      <c r="C85" s="89"/>
      <c r="D85" s="27" t="s">
        <v>211</v>
      </c>
      <c r="E85" s="89"/>
      <c r="F85" s="26" t="s">
        <v>209</v>
      </c>
      <c r="G85" s="26">
        <v>141.788</v>
      </c>
      <c r="H85" s="183">
        <v>0.4856</v>
      </c>
      <c r="I85" s="11"/>
      <c r="J85" s="195"/>
      <c r="K85" s="96" t="s">
        <v>26</v>
      </c>
      <c r="L85" s="93" t="s">
        <v>26</v>
      </c>
      <c r="M85" s="93" t="s">
        <v>26</v>
      </c>
      <c r="N85" s="93" t="s">
        <v>26</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26</v>
      </c>
      <c r="AR85" s="93" t="s">
        <v>26</v>
      </c>
      <c r="AS85" s="93" t="s">
        <v>26</v>
      </c>
      <c r="AT85" s="93" t="s">
        <v>26</v>
      </c>
      <c r="AU85" s="93" t="s">
        <v>26</v>
      </c>
      <c r="AV85" s="93" t="s">
        <v>26</v>
      </c>
      <c r="AW85" s="93" t="s">
        <v>26</v>
      </c>
      <c r="AX85" s="93" t="s">
        <v>26</v>
      </c>
      <c r="AY85" s="223"/>
    </row>
    <row r="86" ht="64.5" customHeight="true" spans="1:51">
      <c r="A86" s="89"/>
      <c r="B86" s="195"/>
      <c r="C86" s="89"/>
      <c r="D86" s="27" t="s">
        <v>212</v>
      </c>
      <c r="E86" s="89"/>
      <c r="F86" s="26" t="s">
        <v>209</v>
      </c>
      <c r="G86" s="26" t="s">
        <v>612</v>
      </c>
      <c r="H86" s="26" t="s">
        <v>613</v>
      </c>
      <c r="I86" s="6"/>
      <c r="J86" s="195"/>
      <c r="K86" s="96" t="s">
        <v>26</v>
      </c>
      <c r="L86" s="93" t="s">
        <v>26</v>
      </c>
      <c r="M86" s="93" t="s">
        <v>26</v>
      </c>
      <c r="N86" s="93" t="s">
        <v>26</v>
      </c>
      <c r="O86" s="96" t="s">
        <v>26</v>
      </c>
      <c r="P86" s="93" t="s">
        <v>26</v>
      </c>
      <c r="Q86" s="93" t="s">
        <v>26</v>
      </c>
      <c r="R86" s="93" t="s">
        <v>26</v>
      </c>
      <c r="S86" s="96" t="s">
        <v>26</v>
      </c>
      <c r="T86" s="93" t="s">
        <v>26</v>
      </c>
      <c r="U86" s="93" t="s">
        <v>26</v>
      </c>
      <c r="V86" s="93" t="s">
        <v>26</v>
      </c>
      <c r="W86" s="96" t="s">
        <v>26</v>
      </c>
      <c r="X86" s="93" t="s">
        <v>26</v>
      </c>
      <c r="Y86" s="93" t="s">
        <v>26</v>
      </c>
      <c r="Z86" s="93" t="s">
        <v>26</v>
      </c>
      <c r="AA86" s="96" t="s">
        <v>26</v>
      </c>
      <c r="AB86" s="93" t="s">
        <v>26</v>
      </c>
      <c r="AC86" s="93" t="s">
        <v>26</v>
      </c>
      <c r="AD86" s="93" t="s">
        <v>26</v>
      </c>
      <c r="AE86" s="96" t="s">
        <v>26</v>
      </c>
      <c r="AF86" s="93" t="s">
        <v>26</v>
      </c>
      <c r="AG86" s="93" t="s">
        <v>26</v>
      </c>
      <c r="AH86" s="93" t="s">
        <v>26</v>
      </c>
      <c r="AI86" s="93">
        <v>1</v>
      </c>
      <c r="AJ86" s="93">
        <v>0</v>
      </c>
      <c r="AK86" s="93">
        <v>1</v>
      </c>
      <c r="AL86" s="94">
        <v>1</v>
      </c>
      <c r="AM86" s="93">
        <v>1</v>
      </c>
      <c r="AN86" s="93">
        <v>0.02</v>
      </c>
      <c r="AO86" s="93">
        <v>0.97</v>
      </c>
      <c r="AP86" s="94">
        <v>0.97</v>
      </c>
      <c r="AQ86" s="93" t="s">
        <v>26</v>
      </c>
      <c r="AR86" s="93" t="s">
        <v>26</v>
      </c>
      <c r="AS86" s="93" t="s">
        <v>26</v>
      </c>
      <c r="AT86" s="93" t="s">
        <v>26</v>
      </c>
      <c r="AU86" s="93" t="s">
        <v>26</v>
      </c>
      <c r="AV86" s="93" t="s">
        <v>26</v>
      </c>
      <c r="AW86" s="93" t="s">
        <v>26</v>
      </c>
      <c r="AX86" s="93" t="s">
        <v>26</v>
      </c>
      <c r="AY86" s="223"/>
    </row>
    <row r="87" ht="28.5" spans="1:51">
      <c r="A87" s="89"/>
      <c r="B87" s="197">
        <v>32</v>
      </c>
      <c r="C87" s="27" t="s">
        <v>213</v>
      </c>
      <c r="D87" s="27" t="s">
        <v>214</v>
      </c>
      <c r="E87" s="89"/>
      <c r="F87" s="26" t="s">
        <v>215</v>
      </c>
      <c r="G87" s="26">
        <v>20515</v>
      </c>
      <c r="H87" s="53">
        <v>0.8373</v>
      </c>
      <c r="I87" s="68" t="s">
        <v>561</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26</v>
      </c>
      <c r="AR87" s="93" t="s">
        <v>26</v>
      </c>
      <c r="AS87" s="93" t="s">
        <v>26</v>
      </c>
      <c r="AT87" s="93" t="s">
        <v>26</v>
      </c>
      <c r="AU87" s="93">
        <v>2000</v>
      </c>
      <c r="AV87" s="93">
        <v>0</v>
      </c>
      <c r="AW87" s="93">
        <v>1806</v>
      </c>
      <c r="AX87" s="53">
        <v>0.903</v>
      </c>
      <c r="AY87" s="223"/>
    </row>
    <row r="88" ht="28.5" spans="1:51">
      <c r="A88" s="89"/>
      <c r="B88" s="195"/>
      <c r="C88" s="89"/>
      <c r="D88" s="27" t="s">
        <v>216</v>
      </c>
      <c r="E88" s="89"/>
      <c r="F88" s="26" t="s">
        <v>215</v>
      </c>
      <c r="G88" s="59">
        <v>4059</v>
      </c>
      <c r="H88" s="64">
        <v>1.353</v>
      </c>
      <c r="I88" s="68" t="s">
        <v>561</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26</v>
      </c>
      <c r="AR88" s="93" t="s">
        <v>26</v>
      </c>
      <c r="AS88" s="93" t="s">
        <v>26</v>
      </c>
      <c r="AT88" s="93" t="s">
        <v>26</v>
      </c>
      <c r="AU88" s="93">
        <v>200</v>
      </c>
      <c r="AV88" s="93">
        <v>0</v>
      </c>
      <c r="AW88" s="93">
        <v>540</v>
      </c>
      <c r="AX88" s="53">
        <v>2.7</v>
      </c>
      <c r="AY88" s="223"/>
    </row>
    <row r="89" ht="54" spans="1:51">
      <c r="A89" s="60" t="s">
        <v>217</v>
      </c>
      <c r="B89" s="197">
        <v>33</v>
      </c>
      <c r="C89" s="27" t="s">
        <v>218</v>
      </c>
      <c r="D89" s="27" t="s">
        <v>219</v>
      </c>
      <c r="E89" s="89"/>
      <c r="F89" s="26" t="s">
        <v>220</v>
      </c>
      <c r="G89" s="224" t="s">
        <v>614</v>
      </c>
      <c r="H89" s="26" t="s">
        <v>42</v>
      </c>
      <c r="I89" s="59"/>
      <c r="J89" s="175"/>
      <c r="K89" s="175" t="s">
        <v>615</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362</v>
      </c>
    </row>
    <row r="90" ht="28.5" spans="1:51">
      <c r="A90" s="89"/>
      <c r="B90" s="197">
        <v>34</v>
      </c>
      <c r="C90" s="27" t="s">
        <v>223</v>
      </c>
      <c r="D90" s="27" t="s">
        <v>224</v>
      </c>
      <c r="E90" s="89"/>
      <c r="F90" s="26" t="s">
        <v>220</v>
      </c>
      <c r="G90" s="59">
        <v>20</v>
      </c>
      <c r="H90" s="69">
        <v>0.8</v>
      </c>
      <c r="I90" s="59" t="s">
        <v>561</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26</v>
      </c>
      <c r="AR90" s="93" t="s">
        <v>26</v>
      </c>
      <c r="AS90" s="93" t="s">
        <v>26</v>
      </c>
      <c r="AT90" s="93" t="s">
        <v>26</v>
      </c>
      <c r="AU90" s="93" t="s">
        <v>26</v>
      </c>
      <c r="AV90" s="93" t="s">
        <v>26</v>
      </c>
      <c r="AW90" s="93" t="s">
        <v>26</v>
      </c>
      <c r="AX90" s="93" t="s">
        <v>26</v>
      </c>
      <c r="AY90" s="223"/>
    </row>
    <row r="91" ht="14.25" spans="1:51">
      <c r="A91" s="89"/>
      <c r="B91" s="242">
        <v>35</v>
      </c>
      <c r="C91" s="276" t="s">
        <v>226</v>
      </c>
      <c r="D91" s="27" t="s">
        <v>227</v>
      </c>
      <c r="E91" s="89"/>
      <c r="F91" s="26" t="s">
        <v>220</v>
      </c>
      <c r="G91" s="59">
        <v>403</v>
      </c>
      <c r="H91" s="301">
        <v>0.579</v>
      </c>
      <c r="I91" s="68" t="s">
        <v>561</v>
      </c>
      <c r="J91" s="96"/>
      <c r="K91" s="93" t="s">
        <v>26</v>
      </c>
      <c r="L91" s="93" t="s">
        <v>26</v>
      </c>
      <c r="M91" s="93" t="s">
        <v>26</v>
      </c>
      <c r="N91" s="93" t="s">
        <v>26</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26</v>
      </c>
      <c r="AR91" s="93" t="s">
        <v>26</v>
      </c>
      <c r="AS91" s="93" t="s">
        <v>26</v>
      </c>
      <c r="AT91" s="93" t="s">
        <v>26</v>
      </c>
      <c r="AU91" s="93">
        <v>16</v>
      </c>
      <c r="AV91" s="93">
        <v>0</v>
      </c>
      <c r="AW91" s="93">
        <v>1</v>
      </c>
      <c r="AX91" s="94">
        <v>0.0625</v>
      </c>
      <c r="AY91" s="223"/>
    </row>
    <row r="92" ht="27.75" customHeight="true" spans="1:51">
      <c r="A92" s="60" t="s">
        <v>228</v>
      </c>
      <c r="B92" s="197">
        <v>36</v>
      </c>
      <c r="C92" s="27" t="s">
        <v>229</v>
      </c>
      <c r="D92" s="27" t="s">
        <v>230</v>
      </c>
      <c r="E92" s="89"/>
      <c r="F92" s="26" t="s">
        <v>231</v>
      </c>
      <c r="G92" s="59">
        <f>Q92+U92+Y92+AC92+AG92+AK92+AO92+AS92+AW92</f>
        <v>968</v>
      </c>
      <c r="H92" s="64">
        <f>G92/1438</f>
        <v>0.673157162726008</v>
      </c>
      <c r="I92" s="68"/>
      <c r="J92" s="96"/>
      <c r="K92" s="93" t="s">
        <v>26</v>
      </c>
      <c r="L92" s="93" t="s">
        <v>26</v>
      </c>
      <c r="M92" s="93" t="s">
        <v>26</v>
      </c>
      <c r="N92" s="93" t="s">
        <v>26</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4.25" spans="1:51">
      <c r="A93" s="89"/>
      <c r="B93" s="195"/>
      <c r="C93" s="89"/>
      <c r="D93" s="27" t="s">
        <v>461</v>
      </c>
      <c r="E93" s="89"/>
      <c r="F93" s="26" t="s">
        <v>231</v>
      </c>
      <c r="G93" s="59"/>
      <c r="H93" s="57"/>
      <c r="I93" s="59"/>
      <c r="J93" s="195"/>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0.25" customHeight="true" spans="1:51">
      <c r="A94" s="89"/>
      <c r="B94" s="197">
        <v>37</v>
      </c>
      <c r="C94" s="27" t="s">
        <v>232</v>
      </c>
      <c r="D94" s="27" t="s">
        <v>233</v>
      </c>
      <c r="E94" s="89"/>
      <c r="F94" s="26" t="s">
        <v>231</v>
      </c>
      <c r="G94" s="59" t="s">
        <v>616</v>
      </c>
      <c r="H94" s="59" t="s">
        <v>42</v>
      </c>
      <c r="I94" s="59"/>
      <c r="J94" s="175"/>
      <c r="K94" s="270" t="s">
        <v>617</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28.5" spans="1:51">
      <c r="A95" s="89"/>
      <c r="B95" s="197">
        <v>38</v>
      </c>
      <c r="C95" s="27" t="s">
        <v>236</v>
      </c>
      <c r="D95" s="27" t="s">
        <v>237</v>
      </c>
      <c r="E95" s="89"/>
      <c r="F95" s="26" t="s">
        <v>215</v>
      </c>
      <c r="G95" s="59">
        <v>57</v>
      </c>
      <c r="H95" s="69">
        <v>1</v>
      </c>
      <c r="I95" s="68" t="s">
        <v>561</v>
      </c>
      <c r="J95" s="96"/>
      <c r="K95" s="93"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53" t="s">
        <v>26</v>
      </c>
      <c r="AY95" s="150" t="s">
        <v>368</v>
      </c>
    </row>
    <row r="96" ht="69.75" customHeight="true" spans="1:51">
      <c r="A96" s="89"/>
      <c r="B96" s="195"/>
      <c r="C96" s="89"/>
      <c r="D96" s="27" t="s">
        <v>238</v>
      </c>
      <c r="E96" s="89"/>
      <c r="F96" s="26" t="s">
        <v>215</v>
      </c>
      <c r="G96" s="59">
        <v>14</v>
      </c>
      <c r="H96" s="69">
        <v>0.5</v>
      </c>
      <c r="I96" s="68" t="s">
        <v>561</v>
      </c>
      <c r="J96" s="195"/>
      <c r="K96" s="93" t="s">
        <v>26</v>
      </c>
      <c r="L96" s="93" t="s">
        <v>26</v>
      </c>
      <c r="M96" s="93" t="s">
        <v>26</v>
      </c>
      <c r="N96" s="93" t="s">
        <v>26</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26</v>
      </c>
      <c r="AR96" s="93" t="s">
        <v>26</v>
      </c>
      <c r="AS96" s="93" t="s">
        <v>26</v>
      </c>
      <c r="AT96" s="93" t="s">
        <v>26</v>
      </c>
      <c r="AU96" s="93" t="s">
        <v>26</v>
      </c>
      <c r="AV96" s="93" t="s">
        <v>26</v>
      </c>
      <c r="AW96" s="93" t="s">
        <v>26</v>
      </c>
      <c r="AX96" s="93" t="s">
        <v>26</v>
      </c>
      <c r="AY96" s="150" t="s">
        <v>618</v>
      </c>
    </row>
    <row r="97" ht="28.5" spans="1:51">
      <c r="A97" s="89"/>
      <c r="B97" s="197">
        <v>39</v>
      </c>
      <c r="C97" s="27" t="s">
        <v>239</v>
      </c>
      <c r="D97" s="27" t="s">
        <v>240</v>
      </c>
      <c r="E97" s="89"/>
      <c r="F97" s="26" t="s">
        <v>215</v>
      </c>
      <c r="G97" s="59">
        <v>399</v>
      </c>
      <c r="H97" s="69">
        <v>1</v>
      </c>
      <c r="I97" s="68" t="s">
        <v>561</v>
      </c>
      <c r="J97" s="96"/>
      <c r="K97" s="93"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50" t="s">
        <v>368</v>
      </c>
    </row>
    <row r="98" ht="28.5" spans="1:51">
      <c r="A98" s="89"/>
      <c r="B98" s="225">
        <v>40</v>
      </c>
      <c r="C98" s="226" t="s">
        <v>241</v>
      </c>
      <c r="D98" s="27" t="s">
        <v>242</v>
      </c>
      <c r="E98" s="89"/>
      <c r="F98" s="26" t="s">
        <v>215</v>
      </c>
      <c r="G98" s="59">
        <v>3</v>
      </c>
      <c r="H98" s="69">
        <v>1</v>
      </c>
      <c r="I98" s="68" t="s">
        <v>561</v>
      </c>
      <c r="J98" s="96"/>
      <c r="K98" s="93" t="s">
        <v>26</v>
      </c>
      <c r="L98" s="93" t="s">
        <v>26</v>
      </c>
      <c r="M98" s="93" t="s">
        <v>26</v>
      </c>
      <c r="N98" s="93"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50" t="s">
        <v>368</v>
      </c>
    </row>
    <row r="99" ht="28.5" spans="1:51">
      <c r="A99" s="89"/>
      <c r="B99" s="197">
        <v>41</v>
      </c>
      <c r="C99" s="27" t="s">
        <v>243</v>
      </c>
      <c r="D99" s="27" t="s">
        <v>244</v>
      </c>
      <c r="E99" s="89"/>
      <c r="F99" s="26" t="s">
        <v>245</v>
      </c>
      <c r="G99" s="59">
        <v>121</v>
      </c>
      <c r="H99" s="69">
        <v>1</v>
      </c>
      <c r="I99" s="68" t="s">
        <v>561</v>
      </c>
      <c r="J99" s="294"/>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242">
        <v>42</v>
      </c>
      <c r="C100" s="27" t="s">
        <v>246</v>
      </c>
      <c r="D100" s="27" t="s">
        <v>247</v>
      </c>
      <c r="E100" s="89"/>
      <c r="F100" s="26" t="s">
        <v>248</v>
      </c>
      <c r="G100" s="59">
        <v>210</v>
      </c>
      <c r="H100" s="64">
        <v>0.7266</v>
      </c>
      <c r="I100" s="70" t="s">
        <v>561</v>
      </c>
      <c r="J100" s="96"/>
      <c r="K100" s="96" t="s">
        <v>26</v>
      </c>
      <c r="L100" s="93" t="s">
        <v>26</v>
      </c>
      <c r="M100" s="93" t="s">
        <v>26</v>
      </c>
      <c r="N100" s="93" t="s">
        <v>26</v>
      </c>
      <c r="O100" s="93" t="s">
        <v>26</v>
      </c>
      <c r="P100" s="93" t="s">
        <v>26</v>
      </c>
      <c r="Q100" s="93" t="s">
        <v>26</v>
      </c>
      <c r="R100" s="93" t="s">
        <v>26</v>
      </c>
      <c r="S100" s="93">
        <v>72</v>
      </c>
      <c r="T100" s="93">
        <v>17</v>
      </c>
      <c r="U100" s="93">
        <v>43</v>
      </c>
      <c r="V100" s="94">
        <v>0.5972</v>
      </c>
      <c r="W100" s="93">
        <v>4</v>
      </c>
      <c r="X100" s="93">
        <v>0</v>
      </c>
      <c r="Y100" s="93">
        <v>4</v>
      </c>
      <c r="Z100" s="117">
        <v>1</v>
      </c>
      <c r="AA100" s="93">
        <v>135</v>
      </c>
      <c r="AB100" s="93">
        <v>79</v>
      </c>
      <c r="AC100" s="93">
        <v>113</v>
      </c>
      <c r="AD100" s="94">
        <v>0.837</v>
      </c>
      <c r="AE100" s="93" t="s">
        <v>26</v>
      </c>
      <c r="AF100" s="93" t="s">
        <v>26</v>
      </c>
      <c r="AG100" s="93" t="s">
        <v>26</v>
      </c>
      <c r="AH100" s="93" t="s">
        <v>26</v>
      </c>
      <c r="AI100" s="93" t="s">
        <v>26</v>
      </c>
      <c r="AJ100" s="93" t="s">
        <v>26</v>
      </c>
      <c r="AK100" s="93" t="s">
        <v>26</v>
      </c>
      <c r="AL100" s="93" t="s">
        <v>26</v>
      </c>
      <c r="AM100" s="93">
        <v>78</v>
      </c>
      <c r="AN100" s="93">
        <v>10</v>
      </c>
      <c r="AO100" s="93">
        <v>50</v>
      </c>
      <c r="AP100" s="94">
        <v>0.641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249</v>
      </c>
      <c r="E101" s="89"/>
      <c r="F101" s="26" t="s">
        <v>248</v>
      </c>
      <c r="G101" s="59">
        <v>18296</v>
      </c>
      <c r="H101" s="64">
        <v>0.7203</v>
      </c>
      <c r="I101" s="70" t="s">
        <v>561</v>
      </c>
      <c r="J101" s="195"/>
      <c r="K101" s="96" t="s">
        <v>26</v>
      </c>
      <c r="L101" s="93" t="s">
        <v>26</v>
      </c>
      <c r="M101" s="93" t="s">
        <v>26</v>
      </c>
      <c r="N101" s="93" t="s">
        <v>26</v>
      </c>
      <c r="O101" s="93" t="s">
        <v>26</v>
      </c>
      <c r="P101" s="93" t="s">
        <v>26</v>
      </c>
      <c r="Q101" s="93" t="s">
        <v>26</v>
      </c>
      <c r="R101" s="93" t="s">
        <v>26</v>
      </c>
      <c r="S101" s="93">
        <v>6800</v>
      </c>
      <c r="T101" s="93">
        <v>1346</v>
      </c>
      <c r="U101" s="93">
        <v>4112</v>
      </c>
      <c r="V101" s="94">
        <v>0.6047</v>
      </c>
      <c r="W101" s="93">
        <v>800</v>
      </c>
      <c r="X101" s="93">
        <v>0</v>
      </c>
      <c r="Y101" s="93">
        <v>800</v>
      </c>
      <c r="Z101" s="117">
        <v>1</v>
      </c>
      <c r="AA101" s="93">
        <v>9400</v>
      </c>
      <c r="AB101" s="93">
        <v>2524</v>
      </c>
      <c r="AC101" s="93">
        <v>7884</v>
      </c>
      <c r="AD101" s="94">
        <v>0.8387</v>
      </c>
      <c r="AE101" s="93" t="s">
        <v>26</v>
      </c>
      <c r="AF101" s="93" t="s">
        <v>26</v>
      </c>
      <c r="AG101" s="93" t="s">
        <v>26</v>
      </c>
      <c r="AH101" s="93" t="s">
        <v>26</v>
      </c>
      <c r="AI101" s="93" t="s">
        <v>26</v>
      </c>
      <c r="AJ101" s="93" t="s">
        <v>26</v>
      </c>
      <c r="AK101" s="93" t="s">
        <v>26</v>
      </c>
      <c r="AL101" s="93" t="s">
        <v>26</v>
      </c>
      <c r="AM101" s="93">
        <v>8400</v>
      </c>
      <c r="AN101" s="93">
        <v>1180</v>
      </c>
      <c r="AO101" s="93">
        <v>5500</v>
      </c>
      <c r="AP101" s="94">
        <v>0.6548</v>
      </c>
      <c r="AQ101" s="93" t="s">
        <v>26</v>
      </c>
      <c r="AR101" s="93" t="s">
        <v>26</v>
      </c>
      <c r="AS101" s="93" t="s">
        <v>26</v>
      </c>
      <c r="AT101" s="93" t="s">
        <v>26</v>
      </c>
      <c r="AU101" s="93" t="s">
        <v>26</v>
      </c>
      <c r="AV101" s="93" t="s">
        <v>26</v>
      </c>
      <c r="AW101" s="93" t="s">
        <v>26</v>
      </c>
      <c r="AX101" s="93" t="s">
        <v>26</v>
      </c>
      <c r="AY101" s="223"/>
    </row>
    <row r="102" ht="28.5" spans="1:51">
      <c r="A102" s="89"/>
      <c r="B102" s="242">
        <v>43</v>
      </c>
      <c r="C102" s="27" t="s">
        <v>250</v>
      </c>
      <c r="D102" s="27" t="s">
        <v>251</v>
      </c>
      <c r="E102" s="89"/>
      <c r="F102" s="26" t="s">
        <v>252</v>
      </c>
      <c r="G102" s="59">
        <v>57</v>
      </c>
      <c r="H102" s="64">
        <v>0.7808</v>
      </c>
      <c r="I102" s="68" t="s">
        <v>619</v>
      </c>
      <c r="J102" s="96"/>
      <c r="K102" s="96" t="s">
        <v>26</v>
      </c>
      <c r="L102" s="93" t="s">
        <v>26</v>
      </c>
      <c r="M102" s="93" t="s">
        <v>26</v>
      </c>
      <c r="N102" s="93" t="s">
        <v>26</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253</v>
      </c>
      <c r="D103" s="27" t="s">
        <v>254</v>
      </c>
      <c r="E103" s="89"/>
      <c r="F103" s="26" t="s">
        <v>34</v>
      </c>
      <c r="G103" s="59">
        <v>25</v>
      </c>
      <c r="H103" s="69">
        <v>1</v>
      </c>
      <c r="I103" s="70" t="s">
        <v>561</v>
      </c>
      <c r="J103" s="101"/>
      <c r="K103" s="26" t="s">
        <v>26</v>
      </c>
      <c r="L103" s="26" t="s">
        <v>26</v>
      </c>
      <c r="M103" s="26" t="s">
        <v>26</v>
      </c>
      <c r="N103" s="26" t="s">
        <v>26</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66.75" customHeight="true" spans="1:51">
      <c r="A104" s="89"/>
      <c r="B104" s="242">
        <v>45</v>
      </c>
      <c r="C104" s="276" t="s">
        <v>255</v>
      </c>
      <c r="D104" s="27" t="s">
        <v>256</v>
      </c>
      <c r="E104" s="89"/>
      <c r="F104" s="26" t="s">
        <v>63</v>
      </c>
      <c r="G104" s="59">
        <v>20</v>
      </c>
      <c r="H104" s="64">
        <v>0.8696</v>
      </c>
      <c r="I104" s="68" t="s">
        <v>566</v>
      </c>
      <c r="J104" s="293" t="s">
        <v>466</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26</v>
      </c>
      <c r="AS104" s="93">
        <v>2</v>
      </c>
      <c r="AT104" s="70">
        <v>1</v>
      </c>
      <c r="AU104" s="93">
        <v>2</v>
      </c>
      <c r="AV104" s="93">
        <v>1</v>
      </c>
      <c r="AW104" s="93">
        <v>2</v>
      </c>
      <c r="AX104" s="70">
        <v>1</v>
      </c>
      <c r="AY104" s="223"/>
    </row>
    <row r="105" ht="57" customHeight="true" spans="1:51">
      <c r="A105" s="26" t="s">
        <v>257</v>
      </c>
      <c r="B105" s="242">
        <v>46</v>
      </c>
      <c r="C105" s="27" t="s">
        <v>258</v>
      </c>
      <c r="D105" s="27" t="s">
        <v>259</v>
      </c>
      <c r="E105" s="89"/>
      <c r="F105" s="26" t="s">
        <v>231</v>
      </c>
      <c r="G105" s="27" t="s">
        <v>620</v>
      </c>
      <c r="H105" s="243">
        <v>1</v>
      </c>
      <c r="I105" s="70" t="s">
        <v>561</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14.25" spans="1:51">
      <c r="A106" s="89"/>
      <c r="B106" s="197">
        <v>47</v>
      </c>
      <c r="C106" s="27" t="s">
        <v>372</v>
      </c>
      <c r="D106" s="27" t="s">
        <v>621</v>
      </c>
      <c r="E106" s="89"/>
      <c r="F106" s="26" t="s">
        <v>263</v>
      </c>
      <c r="G106" s="93" t="s">
        <v>26</v>
      </c>
      <c r="H106" s="71" t="s">
        <v>26</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374</v>
      </c>
    </row>
    <row r="107" ht="16.5" customHeight="true" spans="1:51">
      <c r="A107" s="89"/>
      <c r="B107" s="195"/>
      <c r="C107" s="89"/>
      <c r="D107" s="27" t="s">
        <v>375</v>
      </c>
      <c r="E107" s="89"/>
      <c r="F107" s="26" t="s">
        <v>263</v>
      </c>
      <c r="G107" s="93" t="s">
        <v>26</v>
      </c>
      <c r="H107" s="71" t="s">
        <v>26</v>
      </c>
      <c r="I107" s="93"/>
      <c r="J107" s="195"/>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9"/>
      <c r="H108" s="57"/>
      <c r="I108" s="59" t="s">
        <v>561</v>
      </c>
      <c r="J108" s="101"/>
      <c r="K108" s="213"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57" spans="1:51">
      <c r="A109" s="89"/>
      <c r="B109" s="242">
        <v>49</v>
      </c>
      <c r="C109" s="27" t="s">
        <v>271</v>
      </c>
      <c r="D109" s="27" t="s">
        <v>272</v>
      </c>
      <c r="E109" s="89"/>
      <c r="F109" s="26" t="s">
        <v>263</v>
      </c>
      <c r="G109" s="93">
        <v>593</v>
      </c>
      <c r="H109" s="295">
        <v>2.965</v>
      </c>
      <c r="I109" s="117" t="s">
        <v>622</v>
      </c>
      <c r="J109" s="101" t="s">
        <v>623</v>
      </c>
      <c r="K109" s="93">
        <v>200</v>
      </c>
      <c r="L109" s="93">
        <v>260</v>
      </c>
      <c r="M109" s="93">
        <v>593</v>
      </c>
      <c r="N109" s="295">
        <v>2.965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t="s">
        <v>624</v>
      </c>
    </row>
    <row r="110" ht="84.75" customHeight="true" spans="1:51">
      <c r="A110" s="89"/>
      <c r="B110" s="242">
        <v>50</v>
      </c>
      <c r="C110" s="27" t="s">
        <v>273</v>
      </c>
      <c r="D110" s="27" t="s">
        <v>274</v>
      </c>
      <c r="E110" s="89"/>
      <c r="F110" s="26" t="s">
        <v>263</v>
      </c>
      <c r="G110" s="59" t="s">
        <v>42</v>
      </c>
      <c r="H110" s="59" t="s">
        <v>42</v>
      </c>
      <c r="I110" s="59" t="s">
        <v>561</v>
      </c>
      <c r="J110" s="101" t="s">
        <v>625</v>
      </c>
      <c r="K110" s="71" t="s">
        <v>626</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627</v>
      </c>
    </row>
    <row r="111" ht="42.75" spans="1:51">
      <c r="A111" s="27" t="s">
        <v>276</v>
      </c>
      <c r="B111" s="242">
        <v>51</v>
      </c>
      <c r="C111" s="276" t="s">
        <v>277</v>
      </c>
      <c r="D111" s="27" t="s">
        <v>278</v>
      </c>
      <c r="E111" s="89"/>
      <c r="F111" s="26" t="s">
        <v>279</v>
      </c>
      <c r="G111" s="59">
        <v>73</v>
      </c>
      <c r="H111" s="64">
        <v>0.9125</v>
      </c>
      <c r="I111" s="68"/>
      <c r="J111" s="96"/>
      <c r="K111" s="93" t="s">
        <v>26</v>
      </c>
      <c r="L111" s="93" t="s">
        <v>26</v>
      </c>
      <c r="M111" s="93" t="s">
        <v>26</v>
      </c>
      <c r="N111" s="93" t="s">
        <v>26</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26</v>
      </c>
      <c r="AR111" s="93" t="s">
        <v>26</v>
      </c>
      <c r="AS111" s="93" t="s">
        <v>26</v>
      </c>
      <c r="AT111" s="93" t="s">
        <v>26</v>
      </c>
      <c r="AU111" s="93" t="s">
        <v>26</v>
      </c>
      <c r="AV111" s="93" t="s">
        <v>26</v>
      </c>
      <c r="AW111" s="93" t="s">
        <v>26</v>
      </c>
      <c r="AX111" s="93"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10" width="15.7083333333333" customWidth="true"/>
    <col min="11" max="50" width="10.7083333333333" customWidth="true"/>
    <col min="51" max="51" width="15.7083333333333" customWidth="true"/>
  </cols>
  <sheetData>
    <row r="1" ht="26.25" customHeight="true" spans="1:51">
      <c r="A1" s="190" t="s">
        <v>628</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629</v>
      </c>
    </row>
    <row r="3" ht="14.25" spans="1:51">
      <c r="A3" s="192" t="s">
        <v>1</v>
      </c>
      <c r="B3" s="193" t="s">
        <v>2</v>
      </c>
      <c r="C3" s="194" t="s">
        <v>3</v>
      </c>
      <c r="D3" s="194" t="s">
        <v>4</v>
      </c>
      <c r="E3" s="89"/>
      <c r="F3" s="194" t="s">
        <v>5</v>
      </c>
      <c r="G3" s="194" t="s">
        <v>6</v>
      </c>
      <c r="H3" s="199" t="s">
        <v>7</v>
      </c>
      <c r="I3" s="204" t="s">
        <v>283</v>
      </c>
      <c r="J3" s="204" t="s">
        <v>630</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27" t="s">
        <v>23</v>
      </c>
      <c r="D5" s="27" t="s">
        <v>24</v>
      </c>
      <c r="E5" s="89"/>
      <c r="F5" s="26" t="s">
        <v>25</v>
      </c>
      <c r="G5" s="26">
        <v>7933</v>
      </c>
      <c r="H5" s="53">
        <v>0.6611</v>
      </c>
      <c r="I5" s="59" t="s">
        <v>285</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26</v>
      </c>
      <c r="AR5" s="107" t="s">
        <v>26</v>
      </c>
      <c r="AS5" s="107" t="s">
        <v>26</v>
      </c>
      <c r="AT5" s="107" t="s">
        <v>26</v>
      </c>
      <c r="AU5" s="107" t="s">
        <v>26</v>
      </c>
      <c r="AV5" s="107" t="s">
        <v>26</v>
      </c>
      <c r="AW5" s="107" t="s">
        <v>26</v>
      </c>
      <c r="AX5" s="107" t="s">
        <v>26</v>
      </c>
      <c r="AY5" s="223"/>
    </row>
    <row r="6" ht="28.5" spans="1:51">
      <c r="A6" s="89"/>
      <c r="B6" s="195"/>
      <c r="C6" s="89"/>
      <c r="D6" s="27" t="s">
        <v>28</v>
      </c>
      <c r="E6" s="89"/>
      <c r="F6" s="26" t="s">
        <v>25</v>
      </c>
      <c r="G6" s="26">
        <v>35</v>
      </c>
      <c r="H6" s="243">
        <v>1</v>
      </c>
      <c r="I6" s="89"/>
      <c r="J6" s="89"/>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197">
        <v>2</v>
      </c>
      <c r="C7" s="27" t="s">
        <v>29</v>
      </c>
      <c r="D7" s="27" t="s">
        <v>30</v>
      </c>
      <c r="E7" s="89"/>
      <c r="F7" s="26" t="s">
        <v>25</v>
      </c>
      <c r="G7" s="93" t="s">
        <v>26</v>
      </c>
      <c r="H7" s="57" t="s">
        <v>42</v>
      </c>
      <c r="I7" s="59" t="s">
        <v>285</v>
      </c>
      <c r="J7" s="59" t="s">
        <v>285</v>
      </c>
      <c r="K7" s="175" t="s">
        <v>387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476</v>
      </c>
    </row>
    <row r="8" ht="14.25" spans="1:51">
      <c r="A8" s="89"/>
      <c r="B8" s="197">
        <v>3</v>
      </c>
      <c r="C8" s="27" t="s">
        <v>32</v>
      </c>
      <c r="D8" s="27" t="s">
        <v>33</v>
      </c>
      <c r="E8" s="89"/>
      <c r="F8" s="26" t="s">
        <v>34</v>
      </c>
      <c r="G8" s="59">
        <v>3938</v>
      </c>
      <c r="H8" s="58">
        <v>0.7226</v>
      </c>
      <c r="I8" s="93"/>
      <c r="J8" s="93"/>
      <c r="K8" s="96" t="s">
        <v>26</v>
      </c>
      <c r="L8" s="93" t="s">
        <v>26</v>
      </c>
      <c r="M8" s="93" t="s">
        <v>26</v>
      </c>
      <c r="N8" s="93" t="s">
        <v>26</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26</v>
      </c>
      <c r="AR8" s="93" t="s">
        <v>26</v>
      </c>
      <c r="AS8" s="93" t="s">
        <v>26</v>
      </c>
      <c r="AT8" s="93" t="s">
        <v>26</v>
      </c>
      <c r="AU8" s="93" t="s">
        <v>26</v>
      </c>
      <c r="AV8" s="93" t="s">
        <v>26</v>
      </c>
      <c r="AW8" s="93" t="s">
        <v>26</v>
      </c>
      <c r="AX8" s="93" t="s">
        <v>26</v>
      </c>
      <c r="AY8" s="223"/>
    </row>
    <row r="9" ht="14.25" spans="1:51">
      <c r="A9" s="89"/>
      <c r="B9" s="195"/>
      <c r="C9" s="89"/>
      <c r="D9" s="27" t="s">
        <v>35</v>
      </c>
      <c r="E9" s="89"/>
      <c r="F9" s="26" t="s">
        <v>34</v>
      </c>
      <c r="G9" s="59">
        <v>1614</v>
      </c>
      <c r="H9" s="58">
        <v>0.7336</v>
      </c>
      <c r="I9" s="89"/>
      <c r="J9" s="89"/>
      <c r="K9" s="96" t="s">
        <v>26</v>
      </c>
      <c r="L9" s="93" t="s">
        <v>26</v>
      </c>
      <c r="M9" s="93" t="s">
        <v>26</v>
      </c>
      <c r="N9" s="93" t="s">
        <v>26</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26</v>
      </c>
      <c r="AR9" s="93" t="s">
        <v>26</v>
      </c>
      <c r="AS9" s="93" t="s">
        <v>26</v>
      </c>
      <c r="AT9" s="93" t="s">
        <v>26</v>
      </c>
      <c r="AU9" s="93" t="s">
        <v>26</v>
      </c>
      <c r="AV9" s="93" t="s">
        <v>26</v>
      </c>
      <c r="AW9" s="93" t="s">
        <v>26</v>
      </c>
      <c r="AX9" s="93" t="s">
        <v>26</v>
      </c>
      <c r="AY9" s="223"/>
    </row>
    <row r="10" ht="14.25" spans="1:51">
      <c r="A10" s="240" t="s">
        <v>36</v>
      </c>
      <c r="B10" s="241">
        <v>4</v>
      </c>
      <c r="C10" s="150" t="s">
        <v>37</v>
      </c>
      <c r="D10" s="59" t="s">
        <v>38</v>
      </c>
      <c r="E10" s="150" t="s">
        <v>39</v>
      </c>
      <c r="F10" s="59" t="s">
        <v>40</v>
      </c>
      <c r="G10" s="59" t="s">
        <v>42</v>
      </c>
      <c r="H10" s="59" t="s">
        <v>42</v>
      </c>
      <c r="I10" s="93"/>
      <c r="J10" s="93"/>
      <c r="K10" s="96" t="s">
        <v>26</v>
      </c>
      <c r="L10" s="93" t="s">
        <v>26</v>
      </c>
      <c r="M10" s="93" t="s">
        <v>26</v>
      </c>
      <c r="N10" s="93" t="s">
        <v>26</v>
      </c>
      <c r="O10" s="93" t="s">
        <v>26</v>
      </c>
      <c r="P10" s="59">
        <v>760</v>
      </c>
      <c r="Q10" s="59">
        <v>760</v>
      </c>
      <c r="R10" s="59" t="s">
        <v>42</v>
      </c>
      <c r="S10" s="93" t="s">
        <v>26</v>
      </c>
      <c r="T10" s="59">
        <v>760</v>
      </c>
      <c r="U10" s="59">
        <v>760</v>
      </c>
      <c r="V10" s="59" t="s">
        <v>42</v>
      </c>
      <c r="W10" s="93" t="s">
        <v>26</v>
      </c>
      <c r="X10" s="59">
        <v>760</v>
      </c>
      <c r="Y10" s="59">
        <v>760</v>
      </c>
      <c r="Z10" s="59" t="s">
        <v>42</v>
      </c>
      <c r="AA10" s="93" t="s">
        <v>26</v>
      </c>
      <c r="AB10" s="59">
        <v>760</v>
      </c>
      <c r="AC10" s="59">
        <v>760</v>
      </c>
      <c r="AD10" s="59" t="s">
        <v>42</v>
      </c>
      <c r="AE10" s="93" t="s">
        <v>26</v>
      </c>
      <c r="AF10" s="59">
        <v>760</v>
      </c>
      <c r="AG10" s="59">
        <v>760</v>
      </c>
      <c r="AH10" s="59" t="s">
        <v>42</v>
      </c>
      <c r="AI10" s="93" t="s">
        <v>26</v>
      </c>
      <c r="AJ10" s="59">
        <v>760</v>
      </c>
      <c r="AK10" s="59">
        <v>760</v>
      </c>
      <c r="AL10" s="59" t="s">
        <v>42</v>
      </c>
      <c r="AM10" s="93" t="s">
        <v>26</v>
      </c>
      <c r="AN10" s="59">
        <v>760</v>
      </c>
      <c r="AO10" s="59">
        <v>760</v>
      </c>
      <c r="AP10" s="59" t="s">
        <v>42</v>
      </c>
      <c r="AQ10" s="93" t="s">
        <v>26</v>
      </c>
      <c r="AR10" s="93" t="s">
        <v>26</v>
      </c>
      <c r="AS10" s="93" t="s">
        <v>26</v>
      </c>
      <c r="AT10" s="93" t="s">
        <v>26</v>
      </c>
      <c r="AU10" s="93" t="s">
        <v>26</v>
      </c>
      <c r="AV10" s="93" t="s">
        <v>26</v>
      </c>
      <c r="AW10" s="93" t="s">
        <v>26</v>
      </c>
      <c r="AX10" s="93" t="s">
        <v>26</v>
      </c>
      <c r="AY10" s="223"/>
    </row>
    <row r="11" ht="14.25" spans="1:51">
      <c r="A11" s="89"/>
      <c r="B11" s="195"/>
      <c r="C11" s="89"/>
      <c r="D11" s="89"/>
      <c r="E11" s="150" t="s">
        <v>43</v>
      </c>
      <c r="F11" s="59" t="s">
        <v>40</v>
      </c>
      <c r="G11" s="59">
        <v>161321</v>
      </c>
      <c r="H11" s="59" t="s">
        <v>42</v>
      </c>
      <c r="I11" s="89"/>
      <c r="J11" s="89"/>
      <c r="K11" s="96" t="s">
        <v>26</v>
      </c>
      <c r="L11" s="93" t="s">
        <v>26</v>
      </c>
      <c r="M11" s="93" t="s">
        <v>26</v>
      </c>
      <c r="N11" s="93" t="s">
        <v>26</v>
      </c>
      <c r="O11" s="93" t="s">
        <v>26</v>
      </c>
      <c r="P11" s="59">
        <v>1361</v>
      </c>
      <c r="Q11" s="59">
        <v>8199</v>
      </c>
      <c r="R11" s="59" t="s">
        <v>42</v>
      </c>
      <c r="S11" s="93" t="s">
        <v>26</v>
      </c>
      <c r="T11" s="59">
        <v>4029</v>
      </c>
      <c r="U11" s="59">
        <v>24310</v>
      </c>
      <c r="V11" s="59" t="s">
        <v>42</v>
      </c>
      <c r="W11" s="93" t="s">
        <v>26</v>
      </c>
      <c r="X11" s="59">
        <v>1817</v>
      </c>
      <c r="Y11" s="59">
        <v>10923</v>
      </c>
      <c r="Z11" s="59" t="s">
        <v>42</v>
      </c>
      <c r="AA11" s="93" t="s">
        <v>26</v>
      </c>
      <c r="AB11" s="59">
        <v>9197</v>
      </c>
      <c r="AC11" s="59">
        <v>55949</v>
      </c>
      <c r="AD11" s="59" t="s">
        <v>42</v>
      </c>
      <c r="AE11" s="93" t="s">
        <v>26</v>
      </c>
      <c r="AF11" s="59">
        <v>5094</v>
      </c>
      <c r="AG11" s="59">
        <v>30612</v>
      </c>
      <c r="AH11" s="59" t="s">
        <v>42</v>
      </c>
      <c r="AI11" s="93" t="s">
        <v>26</v>
      </c>
      <c r="AJ11" s="59">
        <v>1953</v>
      </c>
      <c r="AK11" s="59">
        <v>11825</v>
      </c>
      <c r="AL11" s="59" t="s">
        <v>42</v>
      </c>
      <c r="AM11" s="93" t="s">
        <v>26</v>
      </c>
      <c r="AN11" s="59">
        <v>3255</v>
      </c>
      <c r="AO11" s="59">
        <v>19503</v>
      </c>
      <c r="AP11" s="59" t="s">
        <v>42</v>
      </c>
      <c r="AQ11" s="93" t="s">
        <v>26</v>
      </c>
      <c r="AR11" s="93" t="s">
        <v>26</v>
      </c>
      <c r="AS11" s="93" t="s">
        <v>26</v>
      </c>
      <c r="AT11" s="93" t="s">
        <v>26</v>
      </c>
      <c r="AU11" s="93" t="s">
        <v>26</v>
      </c>
      <c r="AV11" s="93" t="s">
        <v>26</v>
      </c>
      <c r="AW11" s="93" t="s">
        <v>26</v>
      </c>
      <c r="AX11" s="93" t="s">
        <v>26</v>
      </c>
      <c r="AY11" s="223"/>
    </row>
    <row r="12" ht="14.25" spans="1:51">
      <c r="A12" s="89"/>
      <c r="B12" s="195"/>
      <c r="C12" s="89"/>
      <c r="D12" s="89"/>
      <c r="E12" s="150" t="s">
        <v>44</v>
      </c>
      <c r="F12" s="59" t="s">
        <v>40</v>
      </c>
      <c r="G12" s="59" t="s">
        <v>42</v>
      </c>
      <c r="H12" s="59" t="s">
        <v>42</v>
      </c>
      <c r="I12" s="89"/>
      <c r="J12" s="89"/>
      <c r="K12" s="96" t="s">
        <v>26</v>
      </c>
      <c r="L12" s="93" t="s">
        <v>26</v>
      </c>
      <c r="M12" s="93" t="s">
        <v>26</v>
      </c>
      <c r="N12" s="93" t="s">
        <v>26</v>
      </c>
      <c r="O12" s="93" t="s">
        <v>26</v>
      </c>
      <c r="P12" s="59">
        <v>788</v>
      </c>
      <c r="Q12" s="59">
        <v>788</v>
      </c>
      <c r="R12" s="59" t="s">
        <v>42</v>
      </c>
      <c r="S12" s="93" t="s">
        <v>26</v>
      </c>
      <c r="T12" s="59">
        <v>788</v>
      </c>
      <c r="U12" s="59">
        <v>788</v>
      </c>
      <c r="V12" s="59" t="s">
        <v>42</v>
      </c>
      <c r="W12" s="93" t="s">
        <v>26</v>
      </c>
      <c r="X12" s="59">
        <v>788</v>
      </c>
      <c r="Y12" s="59">
        <v>788</v>
      </c>
      <c r="Z12" s="59" t="s">
        <v>42</v>
      </c>
      <c r="AA12" s="93" t="s">
        <v>26</v>
      </c>
      <c r="AB12" s="59">
        <v>788</v>
      </c>
      <c r="AC12" s="59">
        <v>788</v>
      </c>
      <c r="AD12" s="59" t="s">
        <v>42</v>
      </c>
      <c r="AE12" s="93" t="s">
        <v>26</v>
      </c>
      <c r="AF12" s="59">
        <v>788</v>
      </c>
      <c r="AG12" s="59">
        <v>788</v>
      </c>
      <c r="AH12" s="59" t="s">
        <v>42</v>
      </c>
      <c r="AI12" s="93" t="s">
        <v>26</v>
      </c>
      <c r="AJ12" s="59">
        <v>788</v>
      </c>
      <c r="AK12" s="59">
        <v>788</v>
      </c>
      <c r="AL12" s="59" t="s">
        <v>42</v>
      </c>
      <c r="AM12" s="93" t="s">
        <v>26</v>
      </c>
      <c r="AN12" s="59">
        <v>788</v>
      </c>
      <c r="AO12" s="59">
        <v>788</v>
      </c>
      <c r="AP12" s="59" t="s">
        <v>42</v>
      </c>
      <c r="AQ12" s="93" t="s">
        <v>26</v>
      </c>
      <c r="AR12" s="93" t="s">
        <v>26</v>
      </c>
      <c r="AS12" s="93" t="s">
        <v>26</v>
      </c>
      <c r="AT12" s="93" t="s">
        <v>26</v>
      </c>
      <c r="AU12" s="93" t="s">
        <v>26</v>
      </c>
      <c r="AV12" s="93" t="s">
        <v>26</v>
      </c>
      <c r="AW12" s="93" t="s">
        <v>26</v>
      </c>
      <c r="AX12" s="93" t="s">
        <v>26</v>
      </c>
      <c r="AY12" s="223"/>
    </row>
    <row r="13" ht="14.25" spans="1:51">
      <c r="A13" s="89"/>
      <c r="B13" s="195"/>
      <c r="C13" s="89"/>
      <c r="D13" s="89"/>
      <c r="E13" s="150" t="s">
        <v>45</v>
      </c>
      <c r="F13" s="59" t="s">
        <v>40</v>
      </c>
      <c r="G13" s="59">
        <v>30846</v>
      </c>
      <c r="H13" s="59" t="s">
        <v>42</v>
      </c>
      <c r="I13" s="89"/>
      <c r="J13" s="89"/>
      <c r="K13" s="96" t="s">
        <v>26</v>
      </c>
      <c r="L13" s="93" t="s">
        <v>26</v>
      </c>
      <c r="M13" s="93" t="s">
        <v>26</v>
      </c>
      <c r="N13" s="93" t="s">
        <v>26</v>
      </c>
      <c r="O13" s="93" t="s">
        <v>26</v>
      </c>
      <c r="P13" s="59">
        <v>1519</v>
      </c>
      <c r="Q13" s="59">
        <v>9200</v>
      </c>
      <c r="R13" s="59" t="s">
        <v>42</v>
      </c>
      <c r="S13" s="93" t="s">
        <v>26</v>
      </c>
      <c r="T13" s="59">
        <v>797</v>
      </c>
      <c r="U13" s="59">
        <v>4831</v>
      </c>
      <c r="V13" s="59" t="s">
        <v>42</v>
      </c>
      <c r="W13" s="93" t="s">
        <v>26</v>
      </c>
      <c r="X13" s="59">
        <v>514</v>
      </c>
      <c r="Y13" s="59">
        <v>3123</v>
      </c>
      <c r="Z13" s="59" t="s">
        <v>42</v>
      </c>
      <c r="AA13" s="93" t="s">
        <v>26</v>
      </c>
      <c r="AB13" s="59">
        <v>946</v>
      </c>
      <c r="AC13" s="59">
        <v>5758</v>
      </c>
      <c r="AD13" s="59" t="s">
        <v>42</v>
      </c>
      <c r="AE13" s="93" t="s">
        <v>26</v>
      </c>
      <c r="AF13" s="59">
        <v>397</v>
      </c>
      <c r="AG13" s="59">
        <v>2430</v>
      </c>
      <c r="AH13" s="59" t="s">
        <v>42</v>
      </c>
      <c r="AI13" s="93" t="s">
        <v>26</v>
      </c>
      <c r="AJ13" s="59">
        <v>286</v>
      </c>
      <c r="AK13" s="59">
        <v>1721</v>
      </c>
      <c r="AL13" s="59" t="s">
        <v>42</v>
      </c>
      <c r="AM13" s="93" t="s">
        <v>26</v>
      </c>
      <c r="AN13" s="59">
        <v>629</v>
      </c>
      <c r="AO13" s="59">
        <v>3783</v>
      </c>
      <c r="AP13" s="59" t="s">
        <v>42</v>
      </c>
      <c r="AQ13" s="93" t="s">
        <v>26</v>
      </c>
      <c r="AR13" s="93" t="s">
        <v>26</v>
      </c>
      <c r="AS13" s="93" t="s">
        <v>26</v>
      </c>
      <c r="AT13" s="93" t="s">
        <v>26</v>
      </c>
      <c r="AU13" s="93" t="s">
        <v>26</v>
      </c>
      <c r="AV13" s="93" t="s">
        <v>26</v>
      </c>
      <c r="AW13" s="93" t="s">
        <v>26</v>
      </c>
      <c r="AX13" s="93" t="s">
        <v>26</v>
      </c>
      <c r="AY13" s="223"/>
    </row>
    <row r="14" ht="14.25" spans="1:51">
      <c r="A14" s="89"/>
      <c r="B14" s="195"/>
      <c r="C14" s="89"/>
      <c r="D14" s="59" t="s">
        <v>46</v>
      </c>
      <c r="E14" s="150" t="s">
        <v>47</v>
      </c>
      <c r="F14" s="59" t="s">
        <v>40</v>
      </c>
      <c r="G14" s="59" t="s">
        <v>42</v>
      </c>
      <c r="H14" s="59" t="s">
        <v>42</v>
      </c>
      <c r="I14" s="89"/>
      <c r="J14" s="89"/>
      <c r="K14" s="96" t="s">
        <v>26</v>
      </c>
      <c r="L14" s="93" t="s">
        <v>26</v>
      </c>
      <c r="M14" s="93" t="s">
        <v>26</v>
      </c>
      <c r="N14" s="93" t="s">
        <v>26</v>
      </c>
      <c r="O14" s="93" t="s">
        <v>26</v>
      </c>
      <c r="P14" s="59">
        <v>988</v>
      </c>
      <c r="Q14" s="59">
        <v>988</v>
      </c>
      <c r="R14" s="59" t="s">
        <v>42</v>
      </c>
      <c r="S14" s="93" t="s">
        <v>26</v>
      </c>
      <c r="T14" s="59">
        <v>988</v>
      </c>
      <c r="U14" s="59">
        <v>988</v>
      </c>
      <c r="V14" s="59" t="s">
        <v>42</v>
      </c>
      <c r="W14" s="93" t="s">
        <v>26</v>
      </c>
      <c r="X14" s="59">
        <v>988</v>
      </c>
      <c r="Y14" s="59">
        <v>988</v>
      </c>
      <c r="Z14" s="59" t="s">
        <v>42</v>
      </c>
      <c r="AA14" s="93" t="s">
        <v>26</v>
      </c>
      <c r="AB14" s="59">
        <v>988</v>
      </c>
      <c r="AC14" s="59">
        <v>988</v>
      </c>
      <c r="AD14" s="59" t="s">
        <v>42</v>
      </c>
      <c r="AE14" s="93" t="s">
        <v>26</v>
      </c>
      <c r="AF14" s="59">
        <v>988</v>
      </c>
      <c r="AG14" s="59">
        <v>988</v>
      </c>
      <c r="AH14" s="59" t="s">
        <v>42</v>
      </c>
      <c r="AI14" s="93" t="s">
        <v>26</v>
      </c>
      <c r="AJ14" s="59">
        <v>988</v>
      </c>
      <c r="AK14" s="59">
        <v>988</v>
      </c>
      <c r="AL14" s="59" t="s">
        <v>42</v>
      </c>
      <c r="AM14" s="93" t="s">
        <v>26</v>
      </c>
      <c r="AN14" s="59">
        <v>988</v>
      </c>
      <c r="AO14" s="59">
        <v>988</v>
      </c>
      <c r="AP14" s="59" t="s">
        <v>42</v>
      </c>
      <c r="AQ14" s="93" t="s">
        <v>26</v>
      </c>
      <c r="AR14" s="93" t="s">
        <v>26</v>
      </c>
      <c r="AS14" s="93" t="s">
        <v>26</v>
      </c>
      <c r="AT14" s="93" t="s">
        <v>26</v>
      </c>
      <c r="AU14" s="93" t="s">
        <v>26</v>
      </c>
      <c r="AV14" s="93" t="s">
        <v>26</v>
      </c>
      <c r="AW14" s="93" t="s">
        <v>26</v>
      </c>
      <c r="AX14" s="93" t="s">
        <v>26</v>
      </c>
      <c r="AY14" s="223"/>
    </row>
    <row r="15" ht="14.25" spans="1:51">
      <c r="A15" s="89"/>
      <c r="B15" s="195"/>
      <c r="C15" s="89"/>
      <c r="D15" s="89"/>
      <c r="E15" s="150" t="s">
        <v>43</v>
      </c>
      <c r="F15" s="59" t="s">
        <v>40</v>
      </c>
      <c r="G15" s="59">
        <f>Q15+U15+Y15+AC15+AG15+AK15+AO15</f>
        <v>51570</v>
      </c>
      <c r="H15" s="59" t="s">
        <v>42</v>
      </c>
      <c r="I15" s="89"/>
      <c r="J15" s="89"/>
      <c r="K15" s="96" t="s">
        <v>26</v>
      </c>
      <c r="L15" s="93" t="s">
        <v>26</v>
      </c>
      <c r="M15" s="93" t="s">
        <v>26</v>
      </c>
      <c r="N15" s="93" t="s">
        <v>26</v>
      </c>
      <c r="O15" s="93" t="s">
        <v>26</v>
      </c>
      <c r="P15" s="59">
        <v>69</v>
      </c>
      <c r="Q15" s="59">
        <v>414</v>
      </c>
      <c r="R15" s="59" t="s">
        <v>42</v>
      </c>
      <c r="S15" s="93" t="s">
        <v>26</v>
      </c>
      <c r="T15" s="59">
        <v>1275</v>
      </c>
      <c r="U15" s="59">
        <v>7686</v>
      </c>
      <c r="V15" s="59" t="s">
        <v>42</v>
      </c>
      <c r="W15" s="93" t="s">
        <v>26</v>
      </c>
      <c r="X15" s="59">
        <v>287</v>
      </c>
      <c r="Y15" s="59">
        <v>1682</v>
      </c>
      <c r="Z15" s="59" t="s">
        <v>42</v>
      </c>
      <c r="AA15" s="93" t="s">
        <v>26</v>
      </c>
      <c r="AB15" s="59">
        <v>3774</v>
      </c>
      <c r="AC15" s="59">
        <v>22361</v>
      </c>
      <c r="AD15" s="59" t="s">
        <v>42</v>
      </c>
      <c r="AE15" s="93" t="s">
        <v>26</v>
      </c>
      <c r="AF15" s="59">
        <v>1815</v>
      </c>
      <c r="AG15" s="59">
        <v>10692</v>
      </c>
      <c r="AH15" s="59" t="s">
        <v>42</v>
      </c>
      <c r="AI15" s="93" t="s">
        <v>26</v>
      </c>
      <c r="AJ15" s="59">
        <v>594</v>
      </c>
      <c r="AK15" s="59">
        <v>3551</v>
      </c>
      <c r="AL15" s="59" t="s">
        <v>42</v>
      </c>
      <c r="AM15" s="93" t="s">
        <v>26</v>
      </c>
      <c r="AN15" s="59">
        <v>866</v>
      </c>
      <c r="AO15" s="59">
        <v>5184</v>
      </c>
      <c r="AP15" s="59" t="s">
        <v>42</v>
      </c>
      <c r="AQ15" s="93" t="s">
        <v>26</v>
      </c>
      <c r="AR15" s="93" t="s">
        <v>26</v>
      </c>
      <c r="AS15" s="93" t="s">
        <v>26</v>
      </c>
      <c r="AT15" s="93" t="s">
        <v>26</v>
      </c>
      <c r="AU15" s="93" t="s">
        <v>26</v>
      </c>
      <c r="AV15" s="93" t="s">
        <v>26</v>
      </c>
      <c r="AW15" s="93" t="s">
        <v>26</v>
      </c>
      <c r="AX15" s="93" t="s">
        <v>26</v>
      </c>
      <c r="AY15" s="223"/>
    </row>
    <row r="16" ht="14.25" spans="1:51">
      <c r="A16" s="89"/>
      <c r="B16" s="195"/>
      <c r="C16" s="89"/>
      <c r="D16" s="89"/>
      <c r="E16" s="150" t="s">
        <v>44</v>
      </c>
      <c r="F16" s="59" t="s">
        <v>40</v>
      </c>
      <c r="G16" s="59" t="s">
        <v>42</v>
      </c>
      <c r="H16" s="59" t="s">
        <v>42</v>
      </c>
      <c r="I16" s="89"/>
      <c r="J16" s="89"/>
      <c r="K16" s="96" t="s">
        <v>26</v>
      </c>
      <c r="L16" s="93" t="s">
        <v>26</v>
      </c>
      <c r="M16" s="93" t="s">
        <v>26</v>
      </c>
      <c r="N16" s="93" t="s">
        <v>26</v>
      </c>
      <c r="O16" s="93" t="s">
        <v>26</v>
      </c>
      <c r="P16" s="59">
        <v>1277</v>
      </c>
      <c r="Q16" s="59">
        <v>1277</v>
      </c>
      <c r="R16" s="59" t="s">
        <v>42</v>
      </c>
      <c r="S16" s="93" t="s">
        <v>26</v>
      </c>
      <c r="T16" s="59">
        <v>1277</v>
      </c>
      <c r="U16" s="59">
        <v>1277</v>
      </c>
      <c r="V16" s="59" t="s">
        <v>42</v>
      </c>
      <c r="W16" s="93" t="s">
        <v>26</v>
      </c>
      <c r="X16" s="59">
        <v>1277</v>
      </c>
      <c r="Y16" s="59">
        <v>1277</v>
      </c>
      <c r="Z16" s="59" t="s">
        <v>42</v>
      </c>
      <c r="AA16" s="93" t="s">
        <v>26</v>
      </c>
      <c r="AB16" s="59">
        <v>1277</v>
      </c>
      <c r="AC16" s="59">
        <v>1277</v>
      </c>
      <c r="AD16" s="59" t="s">
        <v>42</v>
      </c>
      <c r="AE16" s="93" t="s">
        <v>26</v>
      </c>
      <c r="AF16" s="59">
        <v>1277</v>
      </c>
      <c r="AG16" s="59">
        <v>1277</v>
      </c>
      <c r="AH16" s="59" t="s">
        <v>42</v>
      </c>
      <c r="AI16" s="93" t="s">
        <v>26</v>
      </c>
      <c r="AJ16" s="59">
        <v>1277</v>
      </c>
      <c r="AK16" s="59">
        <v>1277</v>
      </c>
      <c r="AL16" s="59" t="s">
        <v>42</v>
      </c>
      <c r="AM16" s="93" t="s">
        <v>26</v>
      </c>
      <c r="AN16" s="59">
        <v>1277</v>
      </c>
      <c r="AO16" s="59">
        <v>1277</v>
      </c>
      <c r="AP16" s="59" t="s">
        <v>42</v>
      </c>
      <c r="AQ16" s="93" t="s">
        <v>26</v>
      </c>
      <c r="AR16" s="93" t="s">
        <v>26</v>
      </c>
      <c r="AS16" s="93" t="s">
        <v>26</v>
      </c>
      <c r="AT16" s="93" t="s">
        <v>26</v>
      </c>
      <c r="AU16" s="93" t="s">
        <v>26</v>
      </c>
      <c r="AV16" s="93" t="s">
        <v>26</v>
      </c>
      <c r="AW16" s="93" t="s">
        <v>26</v>
      </c>
      <c r="AX16" s="93" t="s">
        <v>26</v>
      </c>
      <c r="AY16" s="223"/>
    </row>
    <row r="17" ht="14.25" spans="1:51">
      <c r="A17" s="89"/>
      <c r="B17" s="195"/>
      <c r="C17" s="89"/>
      <c r="D17" s="89"/>
      <c r="E17" s="150" t="s">
        <v>45</v>
      </c>
      <c r="F17" s="59" t="s">
        <v>40</v>
      </c>
      <c r="G17" s="59">
        <v>1377</v>
      </c>
      <c r="H17" s="59" t="s">
        <v>42</v>
      </c>
      <c r="I17" s="89"/>
      <c r="J17" s="89"/>
      <c r="K17" s="96" t="s">
        <v>26</v>
      </c>
      <c r="L17" s="93" t="s">
        <v>26</v>
      </c>
      <c r="M17" s="93" t="s">
        <v>26</v>
      </c>
      <c r="N17" s="93" t="s">
        <v>26</v>
      </c>
      <c r="O17" s="93" t="s">
        <v>26</v>
      </c>
      <c r="P17" s="59">
        <v>79</v>
      </c>
      <c r="Q17" s="59">
        <v>463</v>
      </c>
      <c r="R17" s="59" t="s">
        <v>42</v>
      </c>
      <c r="S17" s="93" t="s">
        <v>26</v>
      </c>
      <c r="T17" s="93">
        <v>0</v>
      </c>
      <c r="U17" s="93">
        <v>0</v>
      </c>
      <c r="V17" s="59" t="s">
        <v>42</v>
      </c>
      <c r="W17" s="93" t="s">
        <v>26</v>
      </c>
      <c r="X17" s="59">
        <v>10</v>
      </c>
      <c r="Y17" s="59">
        <v>60</v>
      </c>
      <c r="Z17" s="59" t="s">
        <v>42</v>
      </c>
      <c r="AA17" s="93" t="s">
        <v>26</v>
      </c>
      <c r="AB17" s="93">
        <v>45</v>
      </c>
      <c r="AC17" s="93">
        <v>254</v>
      </c>
      <c r="AD17" s="59" t="s">
        <v>42</v>
      </c>
      <c r="AE17" s="93" t="s">
        <v>26</v>
      </c>
      <c r="AF17" s="59">
        <v>51</v>
      </c>
      <c r="AG17" s="59">
        <v>301</v>
      </c>
      <c r="AH17" s="59" t="s">
        <v>42</v>
      </c>
      <c r="AI17" s="93" t="s">
        <v>26</v>
      </c>
      <c r="AJ17" s="59">
        <v>49</v>
      </c>
      <c r="AK17" s="59">
        <v>293</v>
      </c>
      <c r="AL17" s="59" t="s">
        <v>42</v>
      </c>
      <c r="AM17" s="93" t="s">
        <v>26</v>
      </c>
      <c r="AN17" s="93">
        <v>2</v>
      </c>
      <c r="AO17" s="93">
        <v>6</v>
      </c>
      <c r="AP17" s="59" t="s">
        <v>42</v>
      </c>
      <c r="AQ17" s="93" t="s">
        <v>26</v>
      </c>
      <c r="AR17" s="93" t="s">
        <v>26</v>
      </c>
      <c r="AS17" s="93" t="s">
        <v>26</v>
      </c>
      <c r="AT17" s="93" t="s">
        <v>26</v>
      </c>
      <c r="AU17" s="93" t="s">
        <v>26</v>
      </c>
      <c r="AV17" s="93" t="s">
        <v>26</v>
      </c>
      <c r="AW17" s="93" t="s">
        <v>26</v>
      </c>
      <c r="AX17" s="93" t="s">
        <v>26</v>
      </c>
      <c r="AY17" s="264"/>
    </row>
    <row r="18" ht="73.5" customHeight="true" spans="1:51">
      <c r="A18" s="89"/>
      <c r="B18" s="197">
        <v>5</v>
      </c>
      <c r="C18" s="27" t="s">
        <v>48</v>
      </c>
      <c r="D18" s="27" t="s">
        <v>49</v>
      </c>
      <c r="E18" s="89"/>
      <c r="F18" s="26" t="s">
        <v>40</v>
      </c>
      <c r="G18" s="26">
        <v>28</v>
      </c>
      <c r="H18" s="53">
        <v>0.7</v>
      </c>
      <c r="I18" s="206" t="s">
        <v>389</v>
      </c>
      <c r="J18" s="206" t="s">
        <v>631</v>
      </c>
      <c r="K18" s="96" t="s">
        <v>26</v>
      </c>
      <c r="L18" s="82"/>
      <c r="M18" s="82"/>
      <c r="N18" s="82"/>
      <c r="O18" s="119">
        <v>1</v>
      </c>
      <c r="P18" s="119">
        <v>0.5</v>
      </c>
      <c r="Q18" s="119">
        <v>1</v>
      </c>
      <c r="R18" s="209">
        <v>1</v>
      </c>
      <c r="S18" s="119">
        <v>13</v>
      </c>
      <c r="T18" s="119">
        <v>2</v>
      </c>
      <c r="U18" s="119">
        <v>7</v>
      </c>
      <c r="V18" s="209">
        <v>0.54</v>
      </c>
      <c r="W18" s="119" t="s">
        <v>26</v>
      </c>
      <c r="X18" s="119" t="s">
        <v>26</v>
      </c>
      <c r="Y18" s="119" t="s">
        <v>26</v>
      </c>
      <c r="Z18" s="119" t="s">
        <v>26</v>
      </c>
      <c r="AA18" s="119">
        <v>12</v>
      </c>
      <c r="AB18" s="119">
        <v>3</v>
      </c>
      <c r="AC18" s="119">
        <v>9</v>
      </c>
      <c r="AD18" s="209">
        <v>0.75</v>
      </c>
      <c r="AE18" s="119">
        <v>10</v>
      </c>
      <c r="AF18" s="119">
        <v>1.5</v>
      </c>
      <c r="AG18" s="119">
        <v>7</v>
      </c>
      <c r="AH18" s="209">
        <v>0.7</v>
      </c>
      <c r="AI18" s="119" t="s">
        <v>26</v>
      </c>
      <c r="AJ18" s="119" t="s">
        <v>26</v>
      </c>
      <c r="AK18" s="119" t="s">
        <v>26</v>
      </c>
      <c r="AL18" s="119" t="s">
        <v>26</v>
      </c>
      <c r="AM18" s="119">
        <v>4</v>
      </c>
      <c r="AN18" s="119"/>
      <c r="AO18" s="119">
        <v>4</v>
      </c>
      <c r="AP18" s="153">
        <v>1</v>
      </c>
      <c r="AQ18" s="93" t="s">
        <v>26</v>
      </c>
      <c r="AR18" s="93" t="s">
        <v>26</v>
      </c>
      <c r="AS18" s="93" t="s">
        <v>26</v>
      </c>
      <c r="AT18" s="93" t="s">
        <v>26</v>
      </c>
      <c r="AU18" s="93" t="s">
        <v>26</v>
      </c>
      <c r="AV18" s="93" t="s">
        <v>26</v>
      </c>
      <c r="AW18" s="93" t="s">
        <v>26</v>
      </c>
      <c r="AX18" s="107" t="s">
        <v>26</v>
      </c>
      <c r="AY18" s="27" t="s">
        <v>391</v>
      </c>
    </row>
    <row r="19" ht="28.5" spans="1:51">
      <c r="A19" s="89"/>
      <c r="B19" s="197">
        <v>6</v>
      </c>
      <c r="C19" s="27" t="s">
        <v>50</v>
      </c>
      <c r="D19" s="27" t="s">
        <v>51</v>
      </c>
      <c r="E19" s="89"/>
      <c r="F19" s="26" t="s">
        <v>40</v>
      </c>
      <c r="G19" s="59">
        <v>13.6</v>
      </c>
      <c r="H19" s="68">
        <v>0.5231</v>
      </c>
      <c r="I19" s="207" t="s">
        <v>285</v>
      </c>
      <c r="J19" s="247" t="s">
        <v>632</v>
      </c>
      <c r="K19" s="95" t="s">
        <v>26</v>
      </c>
      <c r="L19" s="95" t="s">
        <v>26</v>
      </c>
      <c r="M19" s="95" t="s">
        <v>26</v>
      </c>
      <c r="N19" s="95"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26</v>
      </c>
      <c r="AR19" s="93" t="s">
        <v>26</v>
      </c>
      <c r="AS19" s="93" t="s">
        <v>26</v>
      </c>
      <c r="AT19" s="93" t="s">
        <v>26</v>
      </c>
      <c r="AU19" s="93" t="s">
        <v>26</v>
      </c>
      <c r="AV19" s="93" t="s">
        <v>26</v>
      </c>
      <c r="AW19" s="93" t="s">
        <v>26</v>
      </c>
      <c r="AX19" s="93" t="s">
        <v>26</v>
      </c>
      <c r="AY19" s="223" t="s">
        <v>391</v>
      </c>
    </row>
    <row r="20" ht="51" customHeight="true" spans="1:51">
      <c r="A20" s="89"/>
      <c r="B20" s="242">
        <v>7</v>
      </c>
      <c r="C20" s="27" t="s">
        <v>52</v>
      </c>
      <c r="D20" s="27" t="s">
        <v>53</v>
      </c>
      <c r="E20" s="89"/>
      <c r="F20" s="26" t="s">
        <v>25</v>
      </c>
      <c r="G20" s="59">
        <v>2655</v>
      </c>
      <c r="H20" s="57" t="s">
        <v>42</v>
      </c>
      <c r="I20" s="95" t="s">
        <v>285</v>
      </c>
      <c r="J20" s="208" t="s">
        <v>633</v>
      </c>
      <c r="K20" s="97" t="s">
        <v>26</v>
      </c>
      <c r="L20" s="59">
        <v>57</v>
      </c>
      <c r="M20" s="59">
        <v>387</v>
      </c>
      <c r="N20" s="59" t="s">
        <v>42</v>
      </c>
      <c r="O20" s="95" t="s">
        <v>26</v>
      </c>
      <c r="P20" s="59">
        <v>83</v>
      </c>
      <c r="Q20" s="59">
        <v>612</v>
      </c>
      <c r="R20" s="59" t="s">
        <v>42</v>
      </c>
      <c r="S20" s="95" t="s">
        <v>26</v>
      </c>
      <c r="T20" s="59">
        <v>44</v>
      </c>
      <c r="U20" s="59">
        <v>316</v>
      </c>
      <c r="V20" s="59" t="s">
        <v>42</v>
      </c>
      <c r="W20" s="95" t="s">
        <v>26</v>
      </c>
      <c r="X20" s="59">
        <v>22</v>
      </c>
      <c r="Y20" s="59">
        <v>162</v>
      </c>
      <c r="Z20" s="59" t="s">
        <v>42</v>
      </c>
      <c r="AA20" s="95" t="s">
        <v>26</v>
      </c>
      <c r="AB20" s="59">
        <v>79</v>
      </c>
      <c r="AC20" s="59">
        <v>557</v>
      </c>
      <c r="AD20" s="59" t="s">
        <v>42</v>
      </c>
      <c r="AE20" s="95" t="s">
        <v>26</v>
      </c>
      <c r="AF20" s="59">
        <v>41</v>
      </c>
      <c r="AG20" s="59">
        <v>250</v>
      </c>
      <c r="AH20" s="59" t="s">
        <v>42</v>
      </c>
      <c r="AI20" s="95" t="s">
        <v>26</v>
      </c>
      <c r="AJ20" s="59">
        <v>19</v>
      </c>
      <c r="AK20" s="59">
        <v>135</v>
      </c>
      <c r="AL20" s="59" t="s">
        <v>42</v>
      </c>
      <c r="AM20" s="95" t="s">
        <v>26</v>
      </c>
      <c r="AN20" s="59">
        <v>33</v>
      </c>
      <c r="AO20" s="59">
        <v>236</v>
      </c>
      <c r="AP20" s="59" t="s">
        <v>42</v>
      </c>
      <c r="AQ20" s="95" t="s">
        <v>26</v>
      </c>
      <c r="AR20" s="95" t="s">
        <v>26</v>
      </c>
      <c r="AS20" s="95" t="s">
        <v>26</v>
      </c>
      <c r="AT20" s="95" t="s">
        <v>26</v>
      </c>
      <c r="AU20" s="95" t="s">
        <v>26</v>
      </c>
      <c r="AV20" s="95" t="s">
        <v>26</v>
      </c>
      <c r="AW20" s="95" t="s">
        <v>26</v>
      </c>
      <c r="AX20" s="95" t="s">
        <v>26</v>
      </c>
      <c r="AY20" s="223"/>
    </row>
    <row r="21" ht="28.5" spans="1:51">
      <c r="A21" s="89"/>
      <c r="B21" s="197">
        <v>8</v>
      </c>
      <c r="C21" s="27" t="s">
        <v>54</v>
      </c>
      <c r="D21" s="27" t="s">
        <v>55</v>
      </c>
      <c r="E21" s="89"/>
      <c r="F21" s="26" t="s">
        <v>56</v>
      </c>
      <c r="G21" s="59" t="s">
        <v>26</v>
      </c>
      <c r="H21" s="57"/>
      <c r="I21" s="180"/>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14.25" spans="1:51">
      <c r="A22" s="60" t="s">
        <v>60</v>
      </c>
      <c r="B22" s="242">
        <v>9</v>
      </c>
      <c r="C22" s="27" t="s">
        <v>61</v>
      </c>
      <c r="D22" s="27" t="s">
        <v>62</v>
      </c>
      <c r="E22" s="89"/>
      <c r="F22" s="26" t="s">
        <v>63</v>
      </c>
      <c r="G22" s="59">
        <v>132</v>
      </c>
      <c r="H22" s="64">
        <v>1.307</v>
      </c>
      <c r="I22" s="100" t="s">
        <v>634</v>
      </c>
      <c r="J22" s="100" t="s">
        <v>635</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26</v>
      </c>
      <c r="AR22" s="93" t="s">
        <v>26</v>
      </c>
      <c r="AS22" s="93" t="s">
        <v>26</v>
      </c>
      <c r="AT22" s="93" t="s">
        <v>26</v>
      </c>
      <c r="AU22" s="93" t="s">
        <v>26</v>
      </c>
      <c r="AV22" s="93" t="s">
        <v>26</v>
      </c>
      <c r="AW22" s="93" t="s">
        <v>26</v>
      </c>
      <c r="AX22" s="93" t="s">
        <v>26</v>
      </c>
      <c r="AY22" s="223" t="s">
        <v>64</v>
      </c>
    </row>
    <row r="23" ht="14.25" spans="1:51">
      <c r="A23" s="89"/>
      <c r="B23" s="195"/>
      <c r="C23" s="89"/>
      <c r="D23" s="27" t="s">
        <v>65</v>
      </c>
      <c r="E23" s="89"/>
      <c r="F23" s="26" t="s">
        <v>63</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26</v>
      </c>
      <c r="X23" s="93" t="s">
        <v>26</v>
      </c>
      <c r="Y23" s="93" t="s">
        <v>26</v>
      </c>
      <c r="Z23" s="94" t="s">
        <v>26</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14.25" spans="1:51">
      <c r="A24" s="89"/>
      <c r="B24" s="195"/>
      <c r="C24" s="89"/>
      <c r="D24" s="27" t="s">
        <v>66</v>
      </c>
      <c r="E24" s="89"/>
      <c r="F24" s="26" t="s">
        <v>63</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26</v>
      </c>
      <c r="AR24" s="93" t="s">
        <v>26</v>
      </c>
      <c r="AS24" s="93" t="s">
        <v>26</v>
      </c>
      <c r="AT24" s="93" t="s">
        <v>26</v>
      </c>
      <c r="AU24" s="93" t="s">
        <v>26</v>
      </c>
      <c r="AV24" s="93" t="s">
        <v>26</v>
      </c>
      <c r="AW24" s="93" t="s">
        <v>26</v>
      </c>
      <c r="AX24" s="93" t="s">
        <v>26</v>
      </c>
      <c r="AY24" s="89"/>
    </row>
    <row r="25" ht="15" spans="1:51">
      <c r="A25" s="89"/>
      <c r="B25" s="242">
        <v>10</v>
      </c>
      <c r="C25" s="26" t="s">
        <v>67</v>
      </c>
      <c r="D25" s="27" t="s">
        <v>68</v>
      </c>
      <c r="E25" s="89"/>
      <c r="F25" s="200" t="s">
        <v>69</v>
      </c>
      <c r="G25" s="26">
        <v>300</v>
      </c>
      <c r="H25" s="53">
        <v>1.0676</v>
      </c>
      <c r="I25" s="208" t="s">
        <v>568</v>
      </c>
      <c r="J25" s="208" t="s">
        <v>636</v>
      </c>
      <c r="K25" s="79">
        <v>13</v>
      </c>
      <c r="L25" s="97" t="s">
        <v>26</v>
      </c>
      <c r="M25" s="95" t="s">
        <v>26</v>
      </c>
      <c r="N25" s="95"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75</v>
      </c>
      <c r="H26" s="53">
        <v>4.1667</v>
      </c>
      <c r="I26" s="89"/>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33</v>
      </c>
      <c r="H27" s="53">
        <v>2.2</v>
      </c>
      <c r="I27" s="89"/>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953</v>
      </c>
      <c r="H28" s="53">
        <v>0.9626</v>
      </c>
      <c r="I28" s="89"/>
      <c r="J28" s="89"/>
      <c r="K28" s="95" t="s">
        <v>26</v>
      </c>
      <c r="L28" s="97" t="s">
        <v>26</v>
      </c>
      <c r="M28" s="95" t="s">
        <v>26</v>
      </c>
      <c r="N28" s="95"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2449</v>
      </c>
      <c r="H29" s="53">
        <v>1.126</v>
      </c>
      <c r="I29" s="89"/>
      <c r="J29" s="89"/>
      <c r="K29" s="95" t="s">
        <v>26</v>
      </c>
      <c r="L29" s="97" t="s">
        <v>26</v>
      </c>
      <c r="M29" s="95" t="s">
        <v>26</v>
      </c>
      <c r="N29" s="95"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242">
        <v>11</v>
      </c>
      <c r="C30" s="27" t="s">
        <v>74</v>
      </c>
      <c r="D30" s="27" t="s">
        <v>75</v>
      </c>
      <c r="E30" s="89"/>
      <c r="F30" s="26" t="s">
        <v>69</v>
      </c>
      <c r="G30" s="26">
        <v>325</v>
      </c>
      <c r="H30" s="53">
        <v>1</v>
      </c>
      <c r="I30" s="208" t="s">
        <v>569</v>
      </c>
      <c r="J30" s="208" t="s">
        <v>637</v>
      </c>
      <c r="K30" s="95" t="s">
        <v>26</v>
      </c>
      <c r="L30" s="97" t="s">
        <v>26</v>
      </c>
      <c r="M30" s="95" t="s">
        <v>26</v>
      </c>
      <c r="N30" s="95"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296</v>
      </c>
      <c r="H31" s="53">
        <v>1.1518</v>
      </c>
      <c r="I31" s="89"/>
      <c r="J31" s="89"/>
      <c r="K31" s="95" t="s">
        <v>26</v>
      </c>
      <c r="L31" s="97" t="s">
        <v>26</v>
      </c>
      <c r="M31" s="95" t="s">
        <v>26</v>
      </c>
      <c r="N31" s="95"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81" spans="1:51">
      <c r="A32" s="89"/>
      <c r="B32" s="242">
        <v>12</v>
      </c>
      <c r="C32" s="27" t="s">
        <v>77</v>
      </c>
      <c r="D32" s="27" t="s">
        <v>78</v>
      </c>
      <c r="E32" s="89"/>
      <c r="F32" s="26" t="s">
        <v>69</v>
      </c>
      <c r="G32" s="26">
        <v>153</v>
      </c>
      <c r="H32" s="53">
        <v>0.9563</v>
      </c>
      <c r="I32" s="208" t="s">
        <v>400</v>
      </c>
      <c r="J32" s="248" t="s">
        <v>638</v>
      </c>
      <c r="K32" s="95" t="s">
        <v>26</v>
      </c>
      <c r="L32" s="97" t="s">
        <v>26</v>
      </c>
      <c r="M32" s="95" t="s">
        <v>26</v>
      </c>
      <c r="N32" s="95"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26</v>
      </c>
      <c r="AR32" s="93" t="s">
        <v>26</v>
      </c>
      <c r="AS32" s="93" t="s">
        <v>26</v>
      </c>
      <c r="AT32" s="93" t="s">
        <v>26</v>
      </c>
      <c r="AU32" s="93" t="s">
        <v>26</v>
      </c>
      <c r="AV32" s="93" t="s">
        <v>26</v>
      </c>
      <c r="AW32" s="93" t="s">
        <v>26</v>
      </c>
      <c r="AX32" s="93" t="s">
        <v>26</v>
      </c>
      <c r="AY32" s="223"/>
    </row>
    <row r="33" ht="42.75" spans="1:51">
      <c r="A33" s="89"/>
      <c r="B33" s="197">
        <v>13</v>
      </c>
      <c r="C33" s="27" t="s">
        <v>79</v>
      </c>
      <c r="D33" s="27" t="s">
        <v>80</v>
      </c>
      <c r="E33" s="89"/>
      <c r="F33" s="26" t="s">
        <v>40</v>
      </c>
      <c r="G33" s="26" t="s">
        <v>42</v>
      </c>
      <c r="H33" s="53">
        <v>0.5</v>
      </c>
      <c r="I33" s="209" t="s">
        <v>639</v>
      </c>
      <c r="J33" s="210" t="s">
        <v>640</v>
      </c>
      <c r="K33" s="209"/>
      <c r="L33" s="119"/>
      <c r="M33" s="119"/>
      <c r="N33" s="119"/>
      <c r="O33" s="136">
        <v>109</v>
      </c>
      <c r="P33" s="26" t="s">
        <v>641</v>
      </c>
      <c r="Q33" s="209">
        <v>0.6</v>
      </c>
      <c r="R33" s="256">
        <v>0.6</v>
      </c>
      <c r="S33" s="136">
        <v>150</v>
      </c>
      <c r="T33" s="26" t="s">
        <v>642</v>
      </c>
      <c r="U33" s="209">
        <v>0.45</v>
      </c>
      <c r="V33" s="256">
        <v>0.45</v>
      </c>
      <c r="W33" s="136">
        <v>80</v>
      </c>
      <c r="X33" s="26"/>
      <c r="Y33" s="107">
        <v>80</v>
      </c>
      <c r="Z33" s="256">
        <v>1</v>
      </c>
      <c r="AA33" s="136">
        <v>260</v>
      </c>
      <c r="AB33" s="26">
        <v>260</v>
      </c>
      <c r="AC33" s="107">
        <v>260</v>
      </c>
      <c r="AD33" s="256">
        <v>1</v>
      </c>
      <c r="AE33" s="136">
        <v>160</v>
      </c>
      <c r="AF33" s="26" t="s">
        <v>643</v>
      </c>
      <c r="AG33" s="209">
        <v>0.7</v>
      </c>
      <c r="AH33" s="256">
        <v>0.7</v>
      </c>
      <c r="AI33" s="136">
        <v>39</v>
      </c>
      <c r="AJ33" s="26"/>
      <c r="AK33" s="107">
        <v>39</v>
      </c>
      <c r="AL33" s="256">
        <v>1</v>
      </c>
      <c r="AM33" s="136">
        <v>100</v>
      </c>
      <c r="AN33" s="26" t="s">
        <v>643</v>
      </c>
      <c r="AO33" s="256">
        <v>0.7</v>
      </c>
      <c r="AP33" s="256">
        <v>0.7</v>
      </c>
      <c r="AQ33" s="59" t="s">
        <v>26</v>
      </c>
      <c r="AR33" s="59" t="s">
        <v>26</v>
      </c>
      <c r="AS33" s="59" t="s">
        <v>26</v>
      </c>
      <c r="AT33" s="59" t="s">
        <v>26</v>
      </c>
      <c r="AU33" s="59" t="s">
        <v>26</v>
      </c>
      <c r="AV33" s="59" t="s">
        <v>26</v>
      </c>
      <c r="AW33" s="59" t="s">
        <v>26</v>
      </c>
      <c r="AX33" s="59" t="s">
        <v>26</v>
      </c>
      <c r="AY33" s="223" t="s">
        <v>391</v>
      </c>
    </row>
    <row r="34" ht="15" spans="1:51">
      <c r="A34" s="89"/>
      <c r="B34" s="195"/>
      <c r="C34" s="89"/>
      <c r="D34" s="27" t="s">
        <v>81</v>
      </c>
      <c r="E34" s="89"/>
      <c r="F34" s="26" t="s">
        <v>40</v>
      </c>
      <c r="G34" s="26">
        <v>2.2</v>
      </c>
      <c r="H34" s="53">
        <v>0.7333</v>
      </c>
      <c r="I34" s="89"/>
      <c r="J34" s="89"/>
      <c r="K34" s="119" t="s">
        <v>26</v>
      </c>
      <c r="L34" s="119"/>
      <c r="M34" s="119"/>
      <c r="N34" s="119"/>
      <c r="O34" s="119" t="s">
        <v>26</v>
      </c>
      <c r="P34" s="119"/>
      <c r="Q34" s="119"/>
      <c r="R34" s="119"/>
      <c r="S34" s="119" t="s">
        <v>26</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391</v>
      </c>
    </row>
    <row r="35" ht="28.5" spans="1:51">
      <c r="A35" s="89"/>
      <c r="B35" s="197">
        <v>14</v>
      </c>
      <c r="C35" s="27" t="s">
        <v>82</v>
      </c>
      <c r="D35" s="27" t="s">
        <v>83</v>
      </c>
      <c r="E35" s="89"/>
      <c r="F35" s="26" t="s">
        <v>40</v>
      </c>
      <c r="G35" s="95" t="s">
        <v>26</v>
      </c>
      <c r="H35" s="26" t="s">
        <v>42</v>
      </c>
      <c r="I35" s="26"/>
      <c r="J35" s="26"/>
      <c r="K35" s="30" t="s">
        <v>302</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86</v>
      </c>
    </row>
    <row r="36" ht="28.5" spans="1:51">
      <c r="A36" s="89"/>
      <c r="B36" s="197">
        <v>15</v>
      </c>
      <c r="C36" s="27" t="s">
        <v>87</v>
      </c>
      <c r="D36" s="27" t="s">
        <v>88</v>
      </c>
      <c r="E36" s="27" t="s">
        <v>89</v>
      </c>
      <c r="F36" s="26" t="s">
        <v>40</v>
      </c>
      <c r="G36" s="59">
        <v>86</v>
      </c>
      <c r="H36" s="57" t="s">
        <v>42</v>
      </c>
      <c r="I36" s="59" t="s">
        <v>285</v>
      </c>
      <c r="J36" s="101" t="s">
        <v>644</v>
      </c>
      <c r="K36" s="93">
        <v>86</v>
      </c>
      <c r="L36" s="95" t="s">
        <v>26</v>
      </c>
      <c r="M36" s="95" t="s">
        <v>26</v>
      </c>
      <c r="N36" s="95" t="s">
        <v>26</v>
      </c>
      <c r="O36" s="136">
        <v>86</v>
      </c>
      <c r="P36" s="136">
        <v>86</v>
      </c>
      <c r="Q36" s="257" t="s">
        <v>26</v>
      </c>
      <c r="R36" s="27" t="s">
        <v>42</v>
      </c>
      <c r="S36" s="136">
        <v>86</v>
      </c>
      <c r="T36" s="136">
        <v>86</v>
      </c>
      <c r="U36" s="257" t="s">
        <v>26</v>
      </c>
      <c r="V36" s="27" t="s">
        <v>42</v>
      </c>
      <c r="W36" s="136">
        <v>86</v>
      </c>
      <c r="X36" s="136">
        <v>86</v>
      </c>
      <c r="Y36" s="257" t="s">
        <v>26</v>
      </c>
      <c r="Z36" s="27" t="s">
        <v>42</v>
      </c>
      <c r="AA36" s="136">
        <v>86</v>
      </c>
      <c r="AB36" s="136">
        <v>86</v>
      </c>
      <c r="AC36" s="257" t="s">
        <v>26</v>
      </c>
      <c r="AD36" s="27" t="s">
        <v>42</v>
      </c>
      <c r="AE36" s="136">
        <v>86</v>
      </c>
      <c r="AF36" s="136">
        <v>86</v>
      </c>
      <c r="AG36" s="257" t="s">
        <v>26</v>
      </c>
      <c r="AH36" s="27" t="s">
        <v>42</v>
      </c>
      <c r="AI36" s="136">
        <v>86</v>
      </c>
      <c r="AJ36" s="136">
        <v>86</v>
      </c>
      <c r="AK36" s="257" t="s">
        <v>26</v>
      </c>
      <c r="AL36" s="27" t="s">
        <v>42</v>
      </c>
      <c r="AM36" s="136">
        <v>86</v>
      </c>
      <c r="AN36" s="136">
        <v>86</v>
      </c>
      <c r="AO36" s="257" t="s">
        <v>26</v>
      </c>
      <c r="AP36" s="27" t="s">
        <v>42</v>
      </c>
      <c r="AQ36" s="93" t="s">
        <v>26</v>
      </c>
      <c r="AR36" s="95" t="s">
        <v>26</v>
      </c>
      <c r="AS36" s="95" t="s">
        <v>26</v>
      </c>
      <c r="AT36" s="95" t="s">
        <v>26</v>
      </c>
      <c r="AU36" s="93" t="s">
        <v>26</v>
      </c>
      <c r="AV36" s="95" t="s">
        <v>26</v>
      </c>
      <c r="AW36" s="95" t="s">
        <v>26</v>
      </c>
      <c r="AX36" s="95" t="s">
        <v>26</v>
      </c>
      <c r="AY36" s="223"/>
    </row>
    <row r="37" ht="15" spans="1:51">
      <c r="A37" s="89"/>
      <c r="B37" s="195"/>
      <c r="C37" s="89"/>
      <c r="D37" s="89"/>
      <c r="E37" s="27" t="s">
        <v>90</v>
      </c>
      <c r="F37" s="26" t="s">
        <v>40</v>
      </c>
      <c r="G37" s="59">
        <v>17973</v>
      </c>
      <c r="H37" s="57" t="s">
        <v>42</v>
      </c>
      <c r="I37" s="89"/>
      <c r="J37" s="195"/>
      <c r="K37" s="94" t="s">
        <v>26</v>
      </c>
      <c r="L37" s="95" t="s">
        <v>26</v>
      </c>
      <c r="M37" s="95" t="s">
        <v>26</v>
      </c>
      <c r="N37" s="95" t="s">
        <v>26</v>
      </c>
      <c r="O37" s="136" t="s">
        <v>26</v>
      </c>
      <c r="P37" s="254">
        <v>1298</v>
      </c>
      <c r="Q37" s="257" t="s">
        <v>26</v>
      </c>
      <c r="R37" s="27" t="s">
        <v>42</v>
      </c>
      <c r="S37" s="136" t="s">
        <v>26</v>
      </c>
      <c r="T37" s="254">
        <v>2099</v>
      </c>
      <c r="U37" s="257" t="s">
        <v>26</v>
      </c>
      <c r="V37" s="27" t="s">
        <v>42</v>
      </c>
      <c r="W37" s="136" t="s">
        <v>26</v>
      </c>
      <c r="X37" s="254">
        <v>1098</v>
      </c>
      <c r="Y37" s="257" t="s">
        <v>26</v>
      </c>
      <c r="Z37" s="27" t="s">
        <v>42</v>
      </c>
      <c r="AA37" s="136" t="s">
        <v>26</v>
      </c>
      <c r="AB37" s="254">
        <v>5942</v>
      </c>
      <c r="AC37" s="257" t="s">
        <v>26</v>
      </c>
      <c r="AD37" s="27" t="s">
        <v>42</v>
      </c>
      <c r="AE37" s="136" t="s">
        <v>26</v>
      </c>
      <c r="AF37" s="254">
        <v>2861</v>
      </c>
      <c r="AG37" s="257" t="s">
        <v>26</v>
      </c>
      <c r="AH37" s="27" t="s">
        <v>42</v>
      </c>
      <c r="AI37" s="136" t="s">
        <v>26</v>
      </c>
      <c r="AJ37" s="254">
        <v>1218</v>
      </c>
      <c r="AK37" s="257" t="s">
        <v>26</v>
      </c>
      <c r="AL37" s="27" t="s">
        <v>42</v>
      </c>
      <c r="AM37" s="136" t="s">
        <v>26</v>
      </c>
      <c r="AN37" s="254">
        <v>3457</v>
      </c>
      <c r="AO37" s="257" t="s">
        <v>26</v>
      </c>
      <c r="AP37" s="27" t="s">
        <v>42</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91</v>
      </c>
      <c r="F38" s="26" t="s">
        <v>40</v>
      </c>
      <c r="G38" s="59">
        <v>86</v>
      </c>
      <c r="H38" s="57" t="s">
        <v>42</v>
      </c>
      <c r="I38" s="89"/>
      <c r="J38" s="195"/>
      <c r="K38" s="96">
        <v>86</v>
      </c>
      <c r="L38" s="95" t="s">
        <v>26</v>
      </c>
      <c r="M38" s="95" t="s">
        <v>26</v>
      </c>
      <c r="N38" s="95" t="s">
        <v>26</v>
      </c>
      <c r="O38" s="136">
        <v>86</v>
      </c>
      <c r="P38" s="136">
        <v>86</v>
      </c>
      <c r="Q38" s="257" t="s">
        <v>26</v>
      </c>
      <c r="R38" s="27" t="s">
        <v>42</v>
      </c>
      <c r="S38" s="136">
        <v>86</v>
      </c>
      <c r="T38" s="136">
        <v>86</v>
      </c>
      <c r="U38" s="257" t="s">
        <v>26</v>
      </c>
      <c r="V38" s="27" t="s">
        <v>42</v>
      </c>
      <c r="W38" s="136">
        <v>86</v>
      </c>
      <c r="X38" s="136">
        <v>86</v>
      </c>
      <c r="Y38" s="257" t="s">
        <v>26</v>
      </c>
      <c r="Z38" s="27" t="s">
        <v>42</v>
      </c>
      <c r="AA38" s="136">
        <v>86</v>
      </c>
      <c r="AB38" s="136">
        <v>86</v>
      </c>
      <c r="AC38" s="257" t="s">
        <v>26</v>
      </c>
      <c r="AD38" s="27" t="s">
        <v>42</v>
      </c>
      <c r="AE38" s="136">
        <v>86</v>
      </c>
      <c r="AF38" s="136">
        <v>86</v>
      </c>
      <c r="AG38" s="257" t="s">
        <v>26</v>
      </c>
      <c r="AH38" s="27" t="s">
        <v>42</v>
      </c>
      <c r="AI38" s="136">
        <v>86</v>
      </c>
      <c r="AJ38" s="136">
        <v>86</v>
      </c>
      <c r="AK38" s="257" t="s">
        <v>26</v>
      </c>
      <c r="AL38" s="27" t="s">
        <v>42</v>
      </c>
      <c r="AM38" s="136">
        <v>86</v>
      </c>
      <c r="AN38" s="136">
        <v>86</v>
      </c>
      <c r="AO38" s="257" t="s">
        <v>26</v>
      </c>
      <c r="AP38" s="27" t="s">
        <v>42</v>
      </c>
      <c r="AQ38" s="93" t="s">
        <v>26</v>
      </c>
      <c r="AR38" s="95" t="s">
        <v>26</v>
      </c>
      <c r="AS38" s="95" t="s">
        <v>26</v>
      </c>
      <c r="AT38" s="95" t="s">
        <v>26</v>
      </c>
      <c r="AU38" s="93" t="s">
        <v>26</v>
      </c>
      <c r="AV38" s="95" t="s">
        <v>26</v>
      </c>
      <c r="AW38" s="95" t="s">
        <v>26</v>
      </c>
      <c r="AX38" s="95" t="s">
        <v>26</v>
      </c>
      <c r="AY38" s="223"/>
    </row>
    <row r="39" ht="15" spans="1:51">
      <c r="A39" s="89"/>
      <c r="B39" s="195"/>
      <c r="C39" s="89"/>
      <c r="D39" s="89"/>
      <c r="E39" s="27" t="s">
        <v>92</v>
      </c>
      <c r="F39" s="26" t="s">
        <v>40</v>
      </c>
      <c r="G39" s="244">
        <v>24064</v>
      </c>
      <c r="H39" s="57" t="s">
        <v>42</v>
      </c>
      <c r="I39" s="89"/>
      <c r="J39" s="195"/>
      <c r="K39" s="97" t="s">
        <v>26</v>
      </c>
      <c r="L39" s="95" t="s">
        <v>26</v>
      </c>
      <c r="M39" s="95" t="s">
        <v>26</v>
      </c>
      <c r="N39" s="95" t="s">
        <v>26</v>
      </c>
      <c r="O39" s="136" t="s">
        <v>26</v>
      </c>
      <c r="P39" s="254">
        <v>2372</v>
      </c>
      <c r="Q39" s="257" t="s">
        <v>26</v>
      </c>
      <c r="R39" s="27" t="s">
        <v>42</v>
      </c>
      <c r="S39" s="136" t="s">
        <v>26</v>
      </c>
      <c r="T39" s="254">
        <v>3498</v>
      </c>
      <c r="U39" s="257" t="s">
        <v>26</v>
      </c>
      <c r="V39" s="27" t="s">
        <v>42</v>
      </c>
      <c r="W39" s="136" t="s">
        <v>26</v>
      </c>
      <c r="X39" s="254">
        <v>1141</v>
      </c>
      <c r="Y39" s="257" t="s">
        <v>26</v>
      </c>
      <c r="Z39" s="27" t="s">
        <v>42</v>
      </c>
      <c r="AA39" s="136" t="s">
        <v>26</v>
      </c>
      <c r="AB39" s="254">
        <v>8149</v>
      </c>
      <c r="AC39" s="257" t="s">
        <v>26</v>
      </c>
      <c r="AD39" s="27" t="s">
        <v>42</v>
      </c>
      <c r="AE39" s="136" t="s">
        <v>26</v>
      </c>
      <c r="AF39" s="254">
        <v>3240</v>
      </c>
      <c r="AG39" s="257" t="s">
        <v>26</v>
      </c>
      <c r="AH39" s="27" t="s">
        <v>42</v>
      </c>
      <c r="AI39" s="136" t="s">
        <v>26</v>
      </c>
      <c r="AJ39" s="254">
        <v>1484</v>
      </c>
      <c r="AK39" s="257" t="s">
        <v>26</v>
      </c>
      <c r="AL39" s="27" t="s">
        <v>42</v>
      </c>
      <c r="AM39" s="136" t="s">
        <v>26</v>
      </c>
      <c r="AN39" s="254">
        <v>4180</v>
      </c>
      <c r="AO39" s="257" t="s">
        <v>26</v>
      </c>
      <c r="AP39" s="27" t="s">
        <v>42</v>
      </c>
      <c r="AQ39" s="93" t="s">
        <v>26</v>
      </c>
      <c r="AR39" s="95" t="s">
        <v>26</v>
      </c>
      <c r="AS39" s="95" t="s">
        <v>26</v>
      </c>
      <c r="AT39" s="95" t="s">
        <v>26</v>
      </c>
      <c r="AU39" s="93" t="s">
        <v>26</v>
      </c>
      <c r="AV39" s="95" t="s">
        <v>26</v>
      </c>
      <c r="AW39" s="95" t="s">
        <v>26</v>
      </c>
      <c r="AX39" s="95" t="s">
        <v>26</v>
      </c>
      <c r="AY39" s="223"/>
    </row>
    <row r="40" ht="71.25" spans="1:51">
      <c r="A40" s="89"/>
      <c r="B40" s="242">
        <v>16</v>
      </c>
      <c r="C40" s="27" t="s">
        <v>93</v>
      </c>
      <c r="D40" s="27" t="s">
        <v>94</v>
      </c>
      <c r="E40" s="89"/>
      <c r="F40" s="26" t="s">
        <v>95</v>
      </c>
      <c r="G40" s="59">
        <v>966</v>
      </c>
      <c r="H40" s="64">
        <v>0.49</v>
      </c>
      <c r="I40" s="93"/>
      <c r="J40" s="59" t="s">
        <v>645</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26</v>
      </c>
      <c r="AR40" s="93" t="s">
        <v>26</v>
      </c>
      <c r="AS40" s="93" t="s">
        <v>26</v>
      </c>
      <c r="AT40" s="93" t="s">
        <v>26</v>
      </c>
      <c r="AU40" s="93" t="s">
        <v>26</v>
      </c>
      <c r="AV40" s="93" t="s">
        <v>26</v>
      </c>
      <c r="AW40" s="93" t="s">
        <v>26</v>
      </c>
      <c r="AX40" s="93" t="s">
        <v>26</v>
      </c>
      <c r="AY40" s="223"/>
    </row>
    <row r="41" ht="28.5" spans="1:51">
      <c r="A41" s="89"/>
      <c r="B41" s="242">
        <v>17</v>
      </c>
      <c r="C41" s="27" t="s">
        <v>96</v>
      </c>
      <c r="D41" s="27" t="s">
        <v>97</v>
      </c>
      <c r="E41" s="89"/>
      <c r="F41" s="26" t="s">
        <v>98</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197">
        <v>18</v>
      </c>
      <c r="C42" s="27" t="s">
        <v>99</v>
      </c>
      <c r="D42" s="27" t="s">
        <v>100</v>
      </c>
      <c r="E42" s="89"/>
      <c r="F42" s="26" t="s">
        <v>40</v>
      </c>
      <c r="G42" s="26">
        <v>577</v>
      </c>
      <c r="H42" s="53">
        <v>0.7663</v>
      </c>
      <c r="I42" s="249"/>
      <c r="J42" s="93"/>
      <c r="K42" s="96" t="s">
        <v>26</v>
      </c>
      <c r="L42" s="93" t="s">
        <v>26</v>
      </c>
      <c r="M42" s="93" t="s">
        <v>26</v>
      </c>
      <c r="N42" s="93"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7" spans="1:51">
      <c r="A43" s="89"/>
      <c r="B43" s="242">
        <v>19</v>
      </c>
      <c r="C43" s="27" t="s">
        <v>101</v>
      </c>
      <c r="D43" s="26" t="s">
        <v>102</v>
      </c>
      <c r="E43" s="27" t="s">
        <v>103</v>
      </c>
      <c r="F43" s="26" t="s">
        <v>56</v>
      </c>
      <c r="G43" s="27" t="s">
        <v>646</v>
      </c>
      <c r="H43" s="243" t="s">
        <v>42</v>
      </c>
      <c r="I43" s="57" t="s">
        <v>285</v>
      </c>
      <c r="J43" s="59" t="s">
        <v>647</v>
      </c>
      <c r="K43" s="96" t="s">
        <v>26</v>
      </c>
      <c r="L43" s="93" t="s">
        <v>26</v>
      </c>
      <c r="M43" s="93" t="s">
        <v>26</v>
      </c>
      <c r="N43" s="93" t="s">
        <v>26</v>
      </c>
      <c r="O43" s="26" t="s">
        <v>648</v>
      </c>
      <c r="P43" s="27" t="s">
        <v>649</v>
      </c>
      <c r="Q43" s="27" t="s">
        <v>650</v>
      </c>
      <c r="R43" s="251" t="s">
        <v>108</v>
      </c>
      <c r="S43" s="26" t="s">
        <v>648</v>
      </c>
      <c r="T43" s="27" t="s">
        <v>651</v>
      </c>
      <c r="U43" s="27" t="s">
        <v>652</v>
      </c>
      <c r="V43" s="27" t="s">
        <v>653</v>
      </c>
      <c r="W43" s="26" t="s">
        <v>648</v>
      </c>
      <c r="X43" s="27" t="s">
        <v>654</v>
      </c>
      <c r="Y43" s="251" t="s">
        <v>655</v>
      </c>
      <c r="Z43" s="251" t="s">
        <v>108</v>
      </c>
      <c r="AA43" s="26" t="s">
        <v>648</v>
      </c>
      <c r="AB43" s="27" t="s">
        <v>656</v>
      </c>
      <c r="AC43" s="27" t="s">
        <v>657</v>
      </c>
      <c r="AD43" s="262" t="s">
        <v>658</v>
      </c>
      <c r="AE43" s="26" t="s">
        <v>648</v>
      </c>
      <c r="AF43" s="26" t="s">
        <v>659</v>
      </c>
      <c r="AG43" s="26" t="s">
        <v>660</v>
      </c>
      <c r="AH43" s="262" t="s">
        <v>658</v>
      </c>
      <c r="AI43" s="26" t="s">
        <v>648</v>
      </c>
      <c r="AJ43" s="27" t="s">
        <v>661</v>
      </c>
      <c r="AK43" s="251" t="s">
        <v>662</v>
      </c>
      <c r="AL43" s="262" t="s">
        <v>663</v>
      </c>
      <c r="AM43" s="26" t="s">
        <v>648</v>
      </c>
      <c r="AN43" s="27" t="s">
        <v>664</v>
      </c>
      <c r="AO43" s="251" t="s">
        <v>665</v>
      </c>
      <c r="AP43" s="262" t="s">
        <v>666</v>
      </c>
      <c r="AQ43" s="93" t="s">
        <v>26</v>
      </c>
      <c r="AR43" s="93" t="s">
        <v>26</v>
      </c>
      <c r="AS43" s="93" t="s">
        <v>26</v>
      </c>
      <c r="AT43" s="93" t="s">
        <v>26</v>
      </c>
      <c r="AU43" s="93" t="s">
        <v>26</v>
      </c>
      <c r="AV43" s="93" t="s">
        <v>26</v>
      </c>
      <c r="AW43" s="93" t="s">
        <v>26</v>
      </c>
      <c r="AX43" s="93" t="s">
        <v>26</v>
      </c>
      <c r="AY43" s="223"/>
    </row>
    <row r="44" ht="87" spans="1:51">
      <c r="A44" s="89"/>
      <c r="B44" s="195"/>
      <c r="C44" s="89"/>
      <c r="D44" s="89"/>
      <c r="E44" s="27" t="s">
        <v>123</v>
      </c>
      <c r="F44" s="26" t="s">
        <v>56</v>
      </c>
      <c r="G44" s="26" t="s">
        <v>667</v>
      </c>
      <c r="H44" s="243" t="s">
        <v>42</v>
      </c>
      <c r="I44" s="250"/>
      <c r="J44" s="89"/>
      <c r="K44" s="96" t="s">
        <v>26</v>
      </c>
      <c r="L44" s="93" t="s">
        <v>26</v>
      </c>
      <c r="M44" s="93" t="s">
        <v>26</v>
      </c>
      <c r="N44" s="93" t="s">
        <v>26</v>
      </c>
      <c r="O44" s="119" t="s">
        <v>26</v>
      </c>
      <c r="P44" s="27" t="s">
        <v>649</v>
      </c>
      <c r="Q44" s="27" t="s">
        <v>650</v>
      </c>
      <c r="R44" s="251" t="s">
        <v>108</v>
      </c>
      <c r="S44" s="119" t="s">
        <v>26</v>
      </c>
      <c r="T44" s="27" t="s">
        <v>651</v>
      </c>
      <c r="U44" s="136" t="s">
        <v>668</v>
      </c>
      <c r="V44" s="27" t="s">
        <v>653</v>
      </c>
      <c r="W44" s="119" t="s">
        <v>26</v>
      </c>
      <c r="X44" s="27" t="s">
        <v>654</v>
      </c>
      <c r="Y44" s="136" t="s">
        <v>655</v>
      </c>
      <c r="Z44" s="136" t="s">
        <v>108</v>
      </c>
      <c r="AA44" s="119" t="s">
        <v>26</v>
      </c>
      <c r="AB44" s="27" t="s">
        <v>656</v>
      </c>
      <c r="AC44" s="27" t="s">
        <v>657</v>
      </c>
      <c r="AD44" s="262" t="s">
        <v>658</v>
      </c>
      <c r="AE44" s="119" t="s">
        <v>26</v>
      </c>
      <c r="AF44" s="26" t="s">
        <v>659</v>
      </c>
      <c r="AG44" s="26" t="s">
        <v>660</v>
      </c>
      <c r="AH44" s="262" t="s">
        <v>658</v>
      </c>
      <c r="AI44" s="119" t="s">
        <v>26</v>
      </c>
      <c r="AJ44" s="27" t="s">
        <v>661</v>
      </c>
      <c r="AK44" s="136" t="s">
        <v>662</v>
      </c>
      <c r="AL44" s="262" t="s">
        <v>111</v>
      </c>
      <c r="AM44" s="119" t="s">
        <v>26</v>
      </c>
      <c r="AN44" s="27" t="s">
        <v>664</v>
      </c>
      <c r="AO44" s="136" t="s">
        <v>665</v>
      </c>
      <c r="AP44" s="262" t="s">
        <v>666</v>
      </c>
      <c r="AQ44" s="59" t="s">
        <v>26</v>
      </c>
      <c r="AR44" s="59" t="s">
        <v>26</v>
      </c>
      <c r="AS44" s="59" t="s">
        <v>26</v>
      </c>
      <c r="AT44" s="59" t="s">
        <v>26</v>
      </c>
      <c r="AU44" s="59" t="s">
        <v>26</v>
      </c>
      <c r="AV44" s="59" t="s">
        <v>26</v>
      </c>
      <c r="AW44" s="59" t="s">
        <v>26</v>
      </c>
      <c r="AX44" s="59" t="s">
        <v>26</v>
      </c>
      <c r="AY44" s="223"/>
    </row>
    <row r="45" ht="14.25" spans="1:51">
      <c r="A45" s="89"/>
      <c r="B45" s="195"/>
      <c r="C45" s="89"/>
      <c r="D45" s="26" t="s">
        <v>125</v>
      </c>
      <c r="E45" s="27" t="s">
        <v>126</v>
      </c>
      <c r="F45" s="26" t="s">
        <v>56</v>
      </c>
      <c r="G45" s="70">
        <v>0.9</v>
      </c>
      <c r="H45" s="70">
        <v>1</v>
      </c>
      <c r="I45" s="250"/>
      <c r="J45" s="89"/>
      <c r="K45" s="96" t="s">
        <v>26</v>
      </c>
      <c r="L45" s="93" t="s">
        <v>26</v>
      </c>
      <c r="M45" s="93" t="s">
        <v>26</v>
      </c>
      <c r="N45" s="93"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123</v>
      </c>
      <c r="F46" s="26" t="s">
        <v>56</v>
      </c>
      <c r="G46" s="59">
        <v>9290</v>
      </c>
      <c r="H46" s="70">
        <v>1</v>
      </c>
      <c r="I46" s="250"/>
      <c r="J46" s="89"/>
      <c r="K46" s="96" t="s">
        <v>26</v>
      </c>
      <c r="L46" s="93" t="s">
        <v>26</v>
      </c>
      <c r="M46" s="93" t="s">
        <v>26</v>
      </c>
      <c r="N46" s="93" t="s">
        <v>26</v>
      </c>
      <c r="O46" s="93" t="s">
        <v>26</v>
      </c>
      <c r="P46" s="59" t="s">
        <v>669</v>
      </c>
      <c r="Q46" s="59">
        <v>193</v>
      </c>
      <c r="R46" s="70">
        <v>1</v>
      </c>
      <c r="S46" s="93" t="s">
        <v>26</v>
      </c>
      <c r="T46" s="59" t="s">
        <v>670</v>
      </c>
      <c r="U46" s="59">
        <v>1354</v>
      </c>
      <c r="V46" s="70">
        <v>1</v>
      </c>
      <c r="W46" s="93" t="s">
        <v>26</v>
      </c>
      <c r="X46" s="59" t="s">
        <v>671</v>
      </c>
      <c r="Y46" s="59">
        <v>322</v>
      </c>
      <c r="Z46" s="70">
        <v>1</v>
      </c>
      <c r="AA46" s="93" t="s">
        <v>26</v>
      </c>
      <c r="AB46" s="59" t="s">
        <v>672</v>
      </c>
      <c r="AC46" s="59">
        <v>3896</v>
      </c>
      <c r="AD46" s="70">
        <v>1</v>
      </c>
      <c r="AE46" s="93" t="s">
        <v>26</v>
      </c>
      <c r="AF46" s="59" t="s">
        <v>673</v>
      </c>
      <c r="AG46" s="59">
        <v>1943</v>
      </c>
      <c r="AH46" s="70">
        <v>1</v>
      </c>
      <c r="AI46" s="93" t="s">
        <v>26</v>
      </c>
      <c r="AJ46" s="59" t="s">
        <v>674</v>
      </c>
      <c r="AK46" s="59">
        <v>657</v>
      </c>
      <c r="AL46" s="70">
        <v>1</v>
      </c>
      <c r="AM46" s="93" t="s">
        <v>26</v>
      </c>
      <c r="AN46" s="150">
        <v>0</v>
      </c>
      <c r="AO46" s="59">
        <v>925</v>
      </c>
      <c r="AP46" s="70">
        <v>1</v>
      </c>
      <c r="AQ46" s="93" t="s">
        <v>26</v>
      </c>
      <c r="AR46" s="93" t="s">
        <v>26</v>
      </c>
      <c r="AS46" s="93" t="s">
        <v>26</v>
      </c>
      <c r="AT46" s="93" t="s">
        <v>26</v>
      </c>
      <c r="AU46" s="93" t="s">
        <v>26</v>
      </c>
      <c r="AV46" s="93" t="s">
        <v>26</v>
      </c>
      <c r="AW46" s="93" t="s">
        <v>26</v>
      </c>
      <c r="AX46" s="93" t="s">
        <v>26</v>
      </c>
      <c r="AY46" s="223"/>
    </row>
    <row r="47" ht="14.25" spans="1:51">
      <c r="A47" s="89"/>
      <c r="B47" s="195"/>
      <c r="C47" s="89"/>
      <c r="D47" s="26" t="s">
        <v>135</v>
      </c>
      <c r="E47" s="27" t="s">
        <v>126</v>
      </c>
      <c r="F47" s="26" t="s">
        <v>56</v>
      </c>
      <c r="G47" s="70">
        <v>0.75</v>
      </c>
      <c r="H47" s="70">
        <v>1</v>
      </c>
      <c r="I47" s="250"/>
      <c r="J47" s="89"/>
      <c r="K47" s="96" t="s">
        <v>26</v>
      </c>
      <c r="L47" s="93" t="s">
        <v>26</v>
      </c>
      <c r="M47" s="93" t="s">
        <v>26</v>
      </c>
      <c r="N47" s="93"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123</v>
      </c>
      <c r="F48" s="26" t="s">
        <v>56</v>
      </c>
      <c r="G48" s="59">
        <v>31738</v>
      </c>
      <c r="H48" s="70">
        <v>1</v>
      </c>
      <c r="I48" s="250"/>
      <c r="J48" s="89"/>
      <c r="K48" s="96" t="s">
        <v>26</v>
      </c>
      <c r="L48" s="93" t="s">
        <v>26</v>
      </c>
      <c r="M48" s="93" t="s">
        <v>26</v>
      </c>
      <c r="N48" s="93" t="s">
        <v>26</v>
      </c>
      <c r="O48" s="93" t="s">
        <v>26</v>
      </c>
      <c r="P48" s="59" t="s">
        <v>675</v>
      </c>
      <c r="Q48" s="59">
        <v>2880</v>
      </c>
      <c r="R48" s="70">
        <v>1</v>
      </c>
      <c r="S48" s="93" t="s">
        <v>26</v>
      </c>
      <c r="T48" s="59" t="s">
        <v>676</v>
      </c>
      <c r="U48" s="59">
        <v>4768</v>
      </c>
      <c r="V48" s="70">
        <v>1</v>
      </c>
      <c r="W48" s="93" t="s">
        <v>26</v>
      </c>
      <c r="X48" s="59" t="s">
        <v>677</v>
      </c>
      <c r="Y48" s="59">
        <v>2331</v>
      </c>
      <c r="Z48" s="70">
        <v>1</v>
      </c>
      <c r="AA48" s="93" t="s">
        <v>26</v>
      </c>
      <c r="AB48" s="59" t="s">
        <v>678</v>
      </c>
      <c r="AC48" s="59">
        <v>10143</v>
      </c>
      <c r="AD48" s="70">
        <v>1</v>
      </c>
      <c r="AE48" s="93" t="s">
        <v>26</v>
      </c>
      <c r="AF48" s="59" t="s">
        <v>679</v>
      </c>
      <c r="AG48" s="59">
        <v>5491</v>
      </c>
      <c r="AH48" s="70">
        <v>1</v>
      </c>
      <c r="AI48" s="93" t="s">
        <v>26</v>
      </c>
      <c r="AJ48" s="59" t="s">
        <v>680</v>
      </c>
      <c r="AK48" s="59">
        <v>2255</v>
      </c>
      <c r="AL48" s="70">
        <v>1</v>
      </c>
      <c r="AM48" s="93" t="s">
        <v>26</v>
      </c>
      <c r="AN48" s="59" t="s">
        <v>681</v>
      </c>
      <c r="AO48" s="59">
        <v>3870</v>
      </c>
      <c r="AP48" s="70">
        <v>1</v>
      </c>
      <c r="AQ48" s="93" t="s">
        <v>26</v>
      </c>
      <c r="AR48" s="93" t="s">
        <v>26</v>
      </c>
      <c r="AS48" s="93" t="s">
        <v>26</v>
      </c>
      <c r="AT48" s="93" t="s">
        <v>26</v>
      </c>
      <c r="AU48" s="93" t="s">
        <v>26</v>
      </c>
      <c r="AV48" s="93" t="s">
        <v>26</v>
      </c>
      <c r="AW48" s="93" t="s">
        <v>26</v>
      </c>
      <c r="AX48" s="93" t="s">
        <v>26</v>
      </c>
      <c r="AY48" s="223"/>
    </row>
    <row r="49" ht="14.25" spans="1:51">
      <c r="A49" s="89"/>
      <c r="B49" s="195"/>
      <c r="C49" s="89"/>
      <c r="D49" s="26" t="s">
        <v>144</v>
      </c>
      <c r="E49" s="27" t="s">
        <v>126</v>
      </c>
      <c r="F49" s="26" t="s">
        <v>56</v>
      </c>
      <c r="G49" s="70">
        <v>0.6</v>
      </c>
      <c r="H49" s="70">
        <v>1</v>
      </c>
      <c r="I49" s="250"/>
      <c r="J49" s="89"/>
      <c r="K49" s="96" t="s">
        <v>26</v>
      </c>
      <c r="L49" s="93" t="s">
        <v>26</v>
      </c>
      <c r="M49" s="93" t="s">
        <v>26</v>
      </c>
      <c r="N49" s="93"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123</v>
      </c>
      <c r="F50" s="26" t="s">
        <v>56</v>
      </c>
      <c r="G50" s="59">
        <v>5710</v>
      </c>
      <c r="H50" s="70">
        <v>1</v>
      </c>
      <c r="I50" s="250"/>
      <c r="J50" s="89"/>
      <c r="K50" s="96" t="s">
        <v>26</v>
      </c>
      <c r="L50" s="93" t="s">
        <v>26</v>
      </c>
      <c r="M50" s="93" t="s">
        <v>26</v>
      </c>
      <c r="N50" s="93" t="s">
        <v>26</v>
      </c>
      <c r="O50" s="93" t="s">
        <v>26</v>
      </c>
      <c r="P50" s="59">
        <v>0</v>
      </c>
      <c r="Q50" s="59">
        <v>52</v>
      </c>
      <c r="R50" s="70">
        <v>1</v>
      </c>
      <c r="S50" s="93" t="s">
        <v>26</v>
      </c>
      <c r="T50" s="59" t="s">
        <v>682</v>
      </c>
      <c r="U50" s="59">
        <v>394</v>
      </c>
      <c r="V50" s="70">
        <v>1</v>
      </c>
      <c r="W50" s="93" t="s">
        <v>26</v>
      </c>
      <c r="X50" s="59" t="s">
        <v>683</v>
      </c>
      <c r="Y50" s="59">
        <v>414</v>
      </c>
      <c r="Z50" s="70">
        <v>1</v>
      </c>
      <c r="AA50" s="93" t="s">
        <v>26</v>
      </c>
      <c r="AB50" s="59" t="s">
        <v>684</v>
      </c>
      <c r="AC50" s="59">
        <v>2242</v>
      </c>
      <c r="AD50" s="70">
        <v>1</v>
      </c>
      <c r="AE50" s="93" t="s">
        <v>26</v>
      </c>
      <c r="AF50" s="59" t="s">
        <v>685</v>
      </c>
      <c r="AG50" s="59">
        <v>1131</v>
      </c>
      <c r="AH50" s="70">
        <v>1</v>
      </c>
      <c r="AI50" s="93" t="s">
        <v>26</v>
      </c>
      <c r="AJ50" s="59">
        <v>0</v>
      </c>
      <c r="AK50" s="59">
        <v>123</v>
      </c>
      <c r="AL50" s="70">
        <v>1</v>
      </c>
      <c r="AM50" s="93" t="s">
        <v>26</v>
      </c>
      <c r="AN50" s="59" t="s">
        <v>686</v>
      </c>
      <c r="AO50" s="59">
        <v>1354</v>
      </c>
      <c r="AP50" s="70">
        <v>1</v>
      </c>
      <c r="AQ50" s="93" t="s">
        <v>26</v>
      </c>
      <c r="AR50" s="93" t="s">
        <v>26</v>
      </c>
      <c r="AS50" s="93" t="s">
        <v>26</v>
      </c>
      <c r="AT50" s="93" t="s">
        <v>26</v>
      </c>
      <c r="AU50" s="93" t="s">
        <v>26</v>
      </c>
      <c r="AV50" s="93" t="s">
        <v>26</v>
      </c>
      <c r="AW50" s="93" t="s">
        <v>26</v>
      </c>
      <c r="AX50" s="93" t="s">
        <v>26</v>
      </c>
      <c r="AY50" s="223"/>
    </row>
    <row r="51" ht="15" spans="1:51">
      <c r="A51" s="89"/>
      <c r="B51" s="197">
        <v>20</v>
      </c>
      <c r="C51" s="27" t="s">
        <v>152</v>
      </c>
      <c r="D51" s="26" t="s">
        <v>153</v>
      </c>
      <c r="E51" s="203" t="s">
        <v>154</v>
      </c>
      <c r="F51" s="26" t="s">
        <v>40</v>
      </c>
      <c r="G51" s="26">
        <v>1300</v>
      </c>
      <c r="H51" s="26"/>
      <c r="I51" s="93" t="s">
        <v>285</v>
      </c>
      <c r="J51" s="59" t="s">
        <v>687</v>
      </c>
      <c r="K51" s="119" t="s">
        <v>26</v>
      </c>
      <c r="L51" s="119" t="s">
        <v>26</v>
      </c>
      <c r="M51" s="119" t="s">
        <v>26</v>
      </c>
      <c r="N51" s="119" t="s">
        <v>26</v>
      </c>
      <c r="O51" s="136">
        <v>1300</v>
      </c>
      <c r="P51" s="136"/>
      <c r="Q51" s="119" t="s">
        <v>26</v>
      </c>
      <c r="R51" s="119" t="s">
        <v>26</v>
      </c>
      <c r="S51" s="136">
        <v>1300</v>
      </c>
      <c r="T51" s="251"/>
      <c r="U51" s="119" t="s">
        <v>26</v>
      </c>
      <c r="V51" s="119" t="s">
        <v>26</v>
      </c>
      <c r="W51" s="136">
        <v>1300</v>
      </c>
      <c r="X51" s="251"/>
      <c r="Y51" s="119" t="s">
        <v>26</v>
      </c>
      <c r="Z51" s="119" t="s">
        <v>26</v>
      </c>
      <c r="AA51" s="136">
        <v>1300</v>
      </c>
      <c r="AB51" s="251"/>
      <c r="AC51" s="119" t="s">
        <v>26</v>
      </c>
      <c r="AD51" s="119" t="s">
        <v>26</v>
      </c>
      <c r="AE51" s="136">
        <v>1300</v>
      </c>
      <c r="AF51" s="251"/>
      <c r="AG51" s="119" t="s">
        <v>26</v>
      </c>
      <c r="AH51" s="119" t="s">
        <v>26</v>
      </c>
      <c r="AI51" s="136">
        <v>1300</v>
      </c>
      <c r="AJ51" s="251"/>
      <c r="AK51" s="119" t="s">
        <v>26</v>
      </c>
      <c r="AL51" s="119" t="s">
        <v>26</v>
      </c>
      <c r="AM51" s="136">
        <v>1300</v>
      </c>
      <c r="AN51" s="251"/>
      <c r="AO51" s="119" t="s">
        <v>26</v>
      </c>
      <c r="AP51" s="119" t="s">
        <v>26</v>
      </c>
      <c r="AQ51" s="93" t="s">
        <v>26</v>
      </c>
      <c r="AR51" s="93" t="s">
        <v>26</v>
      </c>
      <c r="AS51" s="93" t="s">
        <v>26</v>
      </c>
      <c r="AT51" s="93" t="s">
        <v>26</v>
      </c>
      <c r="AU51" s="93" t="s">
        <v>26</v>
      </c>
      <c r="AV51" s="93" t="s">
        <v>26</v>
      </c>
      <c r="AW51" s="93" t="s">
        <v>26</v>
      </c>
      <c r="AX51" s="93" t="s">
        <v>26</v>
      </c>
      <c r="AY51" s="223"/>
    </row>
    <row r="52" ht="15" spans="1:51">
      <c r="A52" s="89"/>
      <c r="B52" s="195"/>
      <c r="C52" s="89"/>
      <c r="D52" s="89"/>
      <c r="E52" s="27" t="s">
        <v>155</v>
      </c>
      <c r="F52" s="26" t="s">
        <v>40</v>
      </c>
      <c r="G52" s="26">
        <v>39</v>
      </c>
      <c r="H52" s="107" t="s">
        <v>41</v>
      </c>
      <c r="I52" s="89"/>
      <c r="J52" s="89"/>
      <c r="K52" s="119"/>
      <c r="L52" s="119"/>
      <c r="M52" s="119"/>
      <c r="N52" s="119"/>
      <c r="O52" s="136"/>
      <c r="P52" s="136">
        <v>6</v>
      </c>
      <c r="Q52" s="136">
        <v>6</v>
      </c>
      <c r="R52" s="107" t="s">
        <v>41</v>
      </c>
      <c r="S52" s="136"/>
      <c r="T52" s="136">
        <v>5</v>
      </c>
      <c r="U52" s="136">
        <v>5</v>
      </c>
      <c r="V52" s="107" t="s">
        <v>41</v>
      </c>
      <c r="W52" s="136"/>
      <c r="X52" s="136">
        <v>4</v>
      </c>
      <c r="Y52" s="136">
        <v>4</v>
      </c>
      <c r="Z52" s="107" t="s">
        <v>41</v>
      </c>
      <c r="AA52" s="136"/>
      <c r="AB52" s="136">
        <v>18</v>
      </c>
      <c r="AC52" s="136">
        <v>18</v>
      </c>
      <c r="AD52" s="107" t="s">
        <v>41</v>
      </c>
      <c r="AE52" s="136"/>
      <c r="AF52" s="136">
        <v>5</v>
      </c>
      <c r="AG52" s="136">
        <v>5</v>
      </c>
      <c r="AH52" s="107" t="s">
        <v>41</v>
      </c>
      <c r="AI52" s="136"/>
      <c r="AJ52" s="136">
        <v>0</v>
      </c>
      <c r="AK52" s="136">
        <v>0</v>
      </c>
      <c r="AL52" s="107" t="s">
        <v>41</v>
      </c>
      <c r="AM52" s="136"/>
      <c r="AN52" s="136">
        <v>1</v>
      </c>
      <c r="AO52" s="136">
        <v>1</v>
      </c>
      <c r="AP52" s="107" t="s">
        <v>41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156</v>
      </c>
      <c r="F53" s="26" t="s">
        <v>40</v>
      </c>
      <c r="G53" s="26">
        <v>246</v>
      </c>
      <c r="H53" s="107" t="s">
        <v>41</v>
      </c>
      <c r="I53" s="89"/>
      <c r="J53" s="89"/>
      <c r="K53" s="136"/>
      <c r="L53" s="251"/>
      <c r="M53" s="119"/>
      <c r="N53" s="119"/>
      <c r="O53" s="136"/>
      <c r="P53" s="136">
        <v>16</v>
      </c>
      <c r="Q53" s="136">
        <v>16</v>
      </c>
      <c r="R53" s="107" t="s">
        <v>41</v>
      </c>
      <c r="S53" s="136"/>
      <c r="T53" s="136">
        <v>27</v>
      </c>
      <c r="U53" s="136">
        <v>27</v>
      </c>
      <c r="V53" s="107" t="s">
        <v>41</v>
      </c>
      <c r="W53" s="136"/>
      <c r="X53" s="136">
        <v>21</v>
      </c>
      <c r="Y53" s="136">
        <v>21</v>
      </c>
      <c r="Z53" s="107" t="s">
        <v>41</v>
      </c>
      <c r="AA53" s="136"/>
      <c r="AB53" s="136">
        <v>59</v>
      </c>
      <c r="AC53" s="136">
        <v>59</v>
      </c>
      <c r="AD53" s="107" t="s">
        <v>41</v>
      </c>
      <c r="AE53" s="136"/>
      <c r="AF53" s="136">
        <v>72</v>
      </c>
      <c r="AG53" s="136">
        <v>72</v>
      </c>
      <c r="AH53" s="107" t="s">
        <v>41</v>
      </c>
      <c r="AI53" s="136"/>
      <c r="AJ53" s="136">
        <v>14</v>
      </c>
      <c r="AK53" s="136">
        <v>14</v>
      </c>
      <c r="AL53" s="107" t="s">
        <v>41</v>
      </c>
      <c r="AM53" s="136"/>
      <c r="AN53" s="136">
        <v>37</v>
      </c>
      <c r="AO53" s="136">
        <v>37</v>
      </c>
      <c r="AP53" s="107" t="s">
        <v>41</v>
      </c>
      <c r="AQ53" s="93" t="s">
        <v>26</v>
      </c>
      <c r="AR53" s="93" t="s">
        <v>26</v>
      </c>
      <c r="AS53" s="93" t="s">
        <v>26</v>
      </c>
      <c r="AT53" s="93" t="s">
        <v>26</v>
      </c>
      <c r="AU53" s="93" t="s">
        <v>26</v>
      </c>
      <c r="AV53" s="93" t="s">
        <v>26</v>
      </c>
      <c r="AW53" s="93" t="s">
        <v>26</v>
      </c>
      <c r="AX53" s="93" t="s">
        <v>26</v>
      </c>
      <c r="AY53" s="223"/>
    </row>
    <row r="54" ht="15" spans="1:51">
      <c r="A54" s="89"/>
      <c r="B54" s="195"/>
      <c r="C54" s="89"/>
      <c r="D54" s="26" t="s">
        <v>157</v>
      </c>
      <c r="E54" s="203" t="s">
        <v>154</v>
      </c>
      <c r="F54" s="26" t="s">
        <v>40</v>
      </c>
      <c r="G54" s="26">
        <v>1966</v>
      </c>
      <c r="H54" s="119" t="s">
        <v>26</v>
      </c>
      <c r="I54" s="89"/>
      <c r="J54" s="89"/>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5" spans="1:51">
      <c r="A55" s="89"/>
      <c r="B55" s="195"/>
      <c r="C55" s="89"/>
      <c r="D55" s="89"/>
      <c r="E55" s="27" t="s">
        <v>155</v>
      </c>
      <c r="F55" s="26" t="s">
        <v>40</v>
      </c>
      <c r="G55" s="26">
        <v>15</v>
      </c>
      <c r="H55" s="107" t="s">
        <v>41</v>
      </c>
      <c r="I55" s="89"/>
      <c r="J55" s="89"/>
      <c r="K55" s="119"/>
      <c r="L55" s="119"/>
      <c r="M55" s="119"/>
      <c r="N55" s="119"/>
      <c r="O55" s="136"/>
      <c r="P55" s="136">
        <v>15</v>
      </c>
      <c r="Q55" s="136">
        <v>15</v>
      </c>
      <c r="R55" s="107" t="s">
        <v>41</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156</v>
      </c>
      <c r="F56" s="26" t="s">
        <v>40</v>
      </c>
      <c r="G56" s="26">
        <v>1</v>
      </c>
      <c r="H56" s="107" t="s">
        <v>41</v>
      </c>
      <c r="I56" s="89"/>
      <c r="J56" s="89"/>
      <c r="K56" s="119" t="s">
        <v>26</v>
      </c>
      <c r="L56" s="136"/>
      <c r="M56" s="119" t="s">
        <v>26</v>
      </c>
      <c r="N56" s="119" t="s">
        <v>26</v>
      </c>
      <c r="O56" s="119" t="s">
        <v>26</v>
      </c>
      <c r="P56" s="136">
        <v>1</v>
      </c>
      <c r="Q56" s="136">
        <v>1</v>
      </c>
      <c r="R56" s="107" t="s">
        <v>41</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45.75" customHeight="true" spans="1:51">
      <c r="A57" s="60" t="s">
        <v>158</v>
      </c>
      <c r="B57" s="197">
        <v>21</v>
      </c>
      <c r="C57" s="26" t="s">
        <v>159</v>
      </c>
      <c r="D57" s="27" t="s">
        <v>160</v>
      </c>
      <c r="E57" s="89"/>
      <c r="F57" s="26" t="s">
        <v>161</v>
      </c>
      <c r="G57" s="59">
        <v>220</v>
      </c>
      <c r="H57" s="69">
        <v>2.2</v>
      </c>
      <c r="I57" s="223" t="s">
        <v>688</v>
      </c>
      <c r="J57" s="223" t="s">
        <v>689</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39.75" customHeight="true" spans="1:51">
      <c r="A58" s="89"/>
      <c r="B58" s="195"/>
      <c r="C58" s="89"/>
      <c r="D58" s="27" t="s">
        <v>162</v>
      </c>
      <c r="E58" s="89"/>
      <c r="F58" s="26" t="s">
        <v>161</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41.25" customHeight="true" spans="1:51">
      <c r="A59" s="89"/>
      <c r="B59" s="195"/>
      <c r="C59" s="89"/>
      <c r="D59" s="27" t="s">
        <v>163</v>
      </c>
      <c r="E59" s="89"/>
      <c r="F59" s="26" t="s">
        <v>161</v>
      </c>
      <c r="G59" s="59">
        <v>2</v>
      </c>
      <c r="H59" s="69">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59.25" customHeight="true" spans="1:51">
      <c r="A60" s="89"/>
      <c r="B60" s="195"/>
      <c r="C60" s="89"/>
      <c r="D60" s="27" t="s">
        <v>164</v>
      </c>
      <c r="E60" s="89"/>
      <c r="F60" s="26" t="s">
        <v>161</v>
      </c>
      <c r="G60" s="59" t="s">
        <v>383</v>
      </c>
      <c r="H60" s="59" t="s">
        <v>383</v>
      </c>
      <c r="I60" s="89"/>
      <c r="J60" s="89"/>
      <c r="K60" s="96" t="s">
        <v>447</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607</v>
      </c>
    </row>
    <row r="61" ht="60" customHeight="true" spans="1:51">
      <c r="A61" s="89"/>
      <c r="B61" s="195"/>
      <c r="C61" s="89"/>
      <c r="D61" s="27" t="s">
        <v>166</v>
      </c>
      <c r="E61" s="89"/>
      <c r="F61" s="26" t="s">
        <v>167</v>
      </c>
      <c r="G61" s="26">
        <v>480</v>
      </c>
      <c r="H61" s="53">
        <v>0.64</v>
      </c>
      <c r="I61" s="26" t="s">
        <v>345</v>
      </c>
      <c r="J61" s="26" t="s">
        <v>690</v>
      </c>
      <c r="K61" s="93" t="s">
        <v>26</v>
      </c>
      <c r="L61" s="119"/>
      <c r="M61" s="119"/>
      <c r="N61" s="119"/>
      <c r="O61" s="93" t="s">
        <v>26</v>
      </c>
      <c r="P61" s="119"/>
      <c r="Q61" s="119"/>
      <c r="R61" s="119"/>
      <c r="S61" s="119">
        <v>30</v>
      </c>
      <c r="T61" s="107"/>
      <c r="U61" s="153">
        <v>1</v>
      </c>
      <c r="V61" s="153">
        <v>1</v>
      </c>
      <c r="W61" s="93" t="s">
        <v>26</v>
      </c>
      <c r="X61" s="119"/>
      <c r="Y61" s="119"/>
      <c r="Z61" s="119"/>
      <c r="AA61" s="260">
        <v>270</v>
      </c>
      <c r="AB61" s="261">
        <v>0.1</v>
      </c>
      <c r="AC61" s="261">
        <v>0.8</v>
      </c>
      <c r="AD61" s="261">
        <v>0.8</v>
      </c>
      <c r="AE61" s="119">
        <v>270</v>
      </c>
      <c r="AF61" s="263"/>
      <c r="AG61" s="119">
        <v>270</v>
      </c>
      <c r="AH61" s="153">
        <v>1</v>
      </c>
      <c r="AI61" s="119" t="s">
        <v>26</v>
      </c>
      <c r="AJ61" s="119"/>
      <c r="AK61" s="119"/>
      <c r="AL61" s="119"/>
      <c r="AM61" s="119">
        <v>180</v>
      </c>
      <c r="AN61" s="26">
        <v>0</v>
      </c>
      <c r="AO61" s="107">
        <v>180</v>
      </c>
      <c r="AP61" s="153">
        <v>1</v>
      </c>
      <c r="AQ61" s="119" t="s">
        <v>26</v>
      </c>
      <c r="AR61" s="119"/>
      <c r="AS61" s="119"/>
      <c r="AT61" s="119"/>
      <c r="AU61" s="119" t="s">
        <v>26</v>
      </c>
      <c r="AV61" s="119"/>
      <c r="AW61" s="119"/>
      <c r="AX61" s="119"/>
      <c r="AY61" s="223" t="s">
        <v>528</v>
      </c>
    </row>
    <row r="62" ht="33.75" customHeight="true" spans="1:51">
      <c r="A62" s="89"/>
      <c r="B62" s="195"/>
      <c r="C62" s="89"/>
      <c r="D62" s="27" t="s">
        <v>168</v>
      </c>
      <c r="E62" s="89"/>
      <c r="F62" s="26" t="s">
        <v>167</v>
      </c>
      <c r="G62" s="26">
        <v>3</v>
      </c>
      <c r="H62" s="53">
        <v>0.75</v>
      </c>
      <c r="I62" s="89"/>
      <c r="J62" s="89"/>
      <c r="K62" s="93" t="s">
        <v>26</v>
      </c>
      <c r="L62" s="119"/>
      <c r="M62" s="119"/>
      <c r="N62" s="119"/>
      <c r="O62" s="93" t="s">
        <v>26</v>
      </c>
      <c r="P62" s="119"/>
      <c r="Q62" s="119"/>
      <c r="R62" s="119"/>
      <c r="S62" s="119">
        <v>1</v>
      </c>
      <c r="T62" s="107"/>
      <c r="U62" s="153">
        <v>1</v>
      </c>
      <c r="V62" s="153">
        <v>1</v>
      </c>
      <c r="W62" s="93" t="s">
        <v>26</v>
      </c>
      <c r="X62" s="119"/>
      <c r="Y62" s="119"/>
      <c r="Z62" s="119"/>
      <c r="AA62" s="260">
        <v>1</v>
      </c>
      <c r="AB62" s="261">
        <v>0.1</v>
      </c>
      <c r="AC62" s="261">
        <v>0.8</v>
      </c>
      <c r="AD62" s="261">
        <v>0.8</v>
      </c>
      <c r="AE62" s="119">
        <v>1</v>
      </c>
      <c r="AF62" s="119"/>
      <c r="AG62" s="119">
        <v>1</v>
      </c>
      <c r="AH62" s="153">
        <v>1</v>
      </c>
      <c r="AI62" s="119" t="s">
        <v>26</v>
      </c>
      <c r="AJ62" s="119"/>
      <c r="AK62" s="119"/>
      <c r="AL62" s="119"/>
      <c r="AM62" s="119">
        <v>1</v>
      </c>
      <c r="AN62" s="119">
        <v>0</v>
      </c>
      <c r="AO62" s="107">
        <v>1</v>
      </c>
      <c r="AP62" s="153">
        <v>1</v>
      </c>
      <c r="AQ62" s="119" t="s">
        <v>26</v>
      </c>
      <c r="AR62" s="119"/>
      <c r="AS62" s="119"/>
      <c r="AT62" s="119"/>
      <c r="AU62" s="119" t="s">
        <v>26</v>
      </c>
      <c r="AV62" s="119"/>
      <c r="AW62" s="119"/>
      <c r="AX62" s="119"/>
      <c r="AY62" s="223"/>
    </row>
    <row r="63" ht="114" spans="1:51">
      <c r="A63" s="89"/>
      <c r="B63" s="242">
        <v>22</v>
      </c>
      <c r="C63" s="27" t="s">
        <v>169</v>
      </c>
      <c r="D63" s="27" t="s">
        <v>170</v>
      </c>
      <c r="E63" s="89"/>
      <c r="F63" s="26" t="s">
        <v>167</v>
      </c>
      <c r="G63" s="59">
        <v>1446</v>
      </c>
      <c r="H63" s="94">
        <v>0.964</v>
      </c>
      <c r="I63" s="27" t="s">
        <v>347</v>
      </c>
      <c r="J63" s="27" t="s">
        <v>691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57" spans="1:51">
      <c r="A64" s="89"/>
      <c r="B64" s="242">
        <v>23</v>
      </c>
      <c r="C64" s="27" t="s">
        <v>171</v>
      </c>
      <c r="D64" s="27" t="s">
        <v>172</v>
      </c>
      <c r="E64" s="89"/>
      <c r="F64" s="26" t="s">
        <v>167</v>
      </c>
      <c r="G64" s="245">
        <v>149</v>
      </c>
      <c r="H64" s="246">
        <v>0.6593</v>
      </c>
      <c r="I64" s="252" t="s">
        <v>692</v>
      </c>
      <c r="J64" s="252" t="s">
        <v>693</v>
      </c>
      <c r="K64" s="253">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26</v>
      </c>
      <c r="AR64" s="93" t="s">
        <v>26</v>
      </c>
      <c r="AS64" s="93" t="s">
        <v>26</v>
      </c>
      <c r="AT64" s="93" t="s">
        <v>26</v>
      </c>
      <c r="AU64" s="93" t="s">
        <v>26</v>
      </c>
      <c r="AV64" s="93" t="s">
        <v>26</v>
      </c>
      <c r="AW64" s="93" t="s">
        <v>26</v>
      </c>
      <c r="AX64" s="93" t="s">
        <v>26</v>
      </c>
      <c r="AY64" s="223"/>
    </row>
    <row r="65" ht="108" spans="1:51">
      <c r="A65" s="89"/>
      <c r="B65" s="242">
        <v>24</v>
      </c>
      <c r="C65" s="27" t="s">
        <v>173</v>
      </c>
      <c r="D65" s="27" t="s">
        <v>174</v>
      </c>
      <c r="E65" s="89"/>
      <c r="F65" s="26" t="s">
        <v>167</v>
      </c>
      <c r="G65" s="202">
        <v>15236</v>
      </c>
      <c r="H65" s="227">
        <v>1.0646</v>
      </c>
      <c r="I65" s="202" t="s">
        <v>351</v>
      </c>
      <c r="J65" s="202" t="s">
        <v>694</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23"/>
    </row>
    <row r="66" ht="15" spans="1:51">
      <c r="A66" s="89"/>
      <c r="B66" s="195"/>
      <c r="C66" s="89"/>
      <c r="D66" s="27" t="s">
        <v>175</v>
      </c>
      <c r="E66" s="89"/>
      <c r="F66" s="26" t="s">
        <v>69</v>
      </c>
      <c r="G66" s="26">
        <v>40</v>
      </c>
      <c r="H66" s="53">
        <v>0.4878</v>
      </c>
      <c r="I66" s="59" t="s">
        <v>568</v>
      </c>
      <c r="J66" s="93" t="s">
        <v>84</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26</v>
      </c>
      <c r="AR66" s="93" t="s">
        <v>26</v>
      </c>
      <c r="AS66" s="93" t="s">
        <v>26</v>
      </c>
      <c r="AT66" s="93" t="s">
        <v>26</v>
      </c>
      <c r="AU66" s="93" t="s">
        <v>26</v>
      </c>
      <c r="AV66" s="93" t="s">
        <v>26</v>
      </c>
      <c r="AW66" s="93" t="s">
        <v>26</v>
      </c>
      <c r="AX66" s="93" t="s">
        <v>26</v>
      </c>
      <c r="AY66" s="223" t="s">
        <v>533</v>
      </c>
    </row>
    <row r="67" ht="15" spans="1:51">
      <c r="A67" s="89"/>
      <c r="B67" s="195"/>
      <c r="C67" s="89"/>
      <c r="D67" s="27" t="s">
        <v>176</v>
      </c>
      <c r="E67" s="89"/>
      <c r="F67" s="26" t="s">
        <v>69</v>
      </c>
      <c r="G67" s="26">
        <v>16</v>
      </c>
      <c r="H67" s="53">
        <v>0.2909</v>
      </c>
      <c r="I67" s="89"/>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98.25" customHeight="true" spans="1:51">
      <c r="A68" s="89"/>
      <c r="B68" s="242">
        <v>25</v>
      </c>
      <c r="C68" s="27" t="s">
        <v>177</v>
      </c>
      <c r="D68" s="27" t="s">
        <v>178</v>
      </c>
      <c r="E68" s="89"/>
      <c r="F68" s="26" t="s">
        <v>167</v>
      </c>
      <c r="G68" s="59">
        <v>23773</v>
      </c>
      <c r="H68" s="64">
        <v>1.0336</v>
      </c>
      <c r="I68" s="202" t="s">
        <v>353</v>
      </c>
      <c r="J68" s="202" t="s">
        <v>695</v>
      </c>
      <c r="K68" s="96" t="s">
        <v>26</v>
      </c>
      <c r="L68" s="93" t="s">
        <v>26</v>
      </c>
      <c r="M68" s="93" t="s">
        <v>26</v>
      </c>
      <c r="N68" s="93" t="s">
        <v>26</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26</v>
      </c>
      <c r="AR68" s="93" t="s">
        <v>26</v>
      </c>
      <c r="AS68" s="93" t="s">
        <v>26</v>
      </c>
      <c r="AT68" s="93" t="s">
        <v>26</v>
      </c>
      <c r="AU68" s="93" t="s">
        <v>26</v>
      </c>
      <c r="AV68" s="93" t="s">
        <v>26</v>
      </c>
      <c r="AW68" s="93" t="s">
        <v>26</v>
      </c>
      <c r="AX68" s="93" t="s">
        <v>26</v>
      </c>
      <c r="AY68" s="223"/>
    </row>
    <row r="69" ht="138.75" customHeight="true" spans="1:51">
      <c r="A69" s="89"/>
      <c r="B69" s="195"/>
      <c r="C69" s="89"/>
      <c r="D69" s="27" t="s">
        <v>179</v>
      </c>
      <c r="E69" s="89"/>
      <c r="F69" s="26" t="s">
        <v>167</v>
      </c>
      <c r="G69" s="59">
        <v>86773</v>
      </c>
      <c r="H69" s="68">
        <v>1.009</v>
      </c>
      <c r="I69" s="89"/>
      <c r="J69" s="89"/>
      <c r="K69" s="93" t="s">
        <v>26</v>
      </c>
      <c r="L69" s="93" t="s">
        <v>26</v>
      </c>
      <c r="M69" s="93" t="s">
        <v>26</v>
      </c>
      <c r="N69" s="93" t="s">
        <v>26</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26</v>
      </c>
      <c r="AR69" s="93" t="s">
        <v>26</v>
      </c>
      <c r="AS69" s="93" t="s">
        <v>26</v>
      </c>
      <c r="AT69" s="93" t="s">
        <v>26</v>
      </c>
      <c r="AU69" s="93" t="s">
        <v>26</v>
      </c>
      <c r="AV69" s="93" t="s">
        <v>26</v>
      </c>
      <c r="AW69" s="93" t="s">
        <v>26</v>
      </c>
      <c r="AX69" s="93" t="s">
        <v>26</v>
      </c>
      <c r="AY69" s="223"/>
    </row>
    <row r="70" ht="14.25" spans="1:51">
      <c r="A70" s="60" t="s">
        <v>180</v>
      </c>
      <c r="B70" s="197">
        <v>26</v>
      </c>
      <c r="C70" s="26" t="s">
        <v>181</v>
      </c>
      <c r="D70" s="27" t="s">
        <v>610</v>
      </c>
      <c r="E70" s="89"/>
      <c r="F70" s="200" t="s">
        <v>161</v>
      </c>
      <c r="G70" s="59">
        <v>27</v>
      </c>
      <c r="H70" s="68">
        <v>4.5</v>
      </c>
      <c r="I70" s="223" t="s">
        <v>696</v>
      </c>
      <c r="J70" s="223" t="s">
        <v>697</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536</v>
      </c>
    </row>
    <row r="71" ht="40.5" customHeight="true" spans="1:51">
      <c r="A71" s="89"/>
      <c r="B71" s="195"/>
      <c r="C71" s="89"/>
      <c r="D71" s="27" t="s">
        <v>183</v>
      </c>
      <c r="E71" s="89"/>
      <c r="F71" s="200" t="s">
        <v>161</v>
      </c>
      <c r="G71" s="136">
        <v>5085</v>
      </c>
      <c r="H71" s="137">
        <v>1.0378</v>
      </c>
      <c r="I71" s="89"/>
      <c r="J71" s="89"/>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26</v>
      </c>
      <c r="AR71" s="93" t="s">
        <v>26</v>
      </c>
      <c r="AS71" s="93" t="s">
        <v>26</v>
      </c>
      <c r="AT71" s="93" t="s">
        <v>26</v>
      </c>
      <c r="AU71" s="93" t="s">
        <v>26</v>
      </c>
      <c r="AV71" s="93" t="s">
        <v>26</v>
      </c>
      <c r="AW71" s="93" t="s">
        <v>26</v>
      </c>
      <c r="AX71" s="93" t="s">
        <v>26</v>
      </c>
      <c r="AY71" s="223"/>
    </row>
    <row r="72" ht="15" spans="1:51">
      <c r="A72" s="89"/>
      <c r="B72" s="195"/>
      <c r="C72" s="89"/>
      <c r="D72" s="27" t="s">
        <v>184</v>
      </c>
      <c r="E72" s="89"/>
      <c r="F72" s="200" t="s">
        <v>161</v>
      </c>
      <c r="G72" s="136">
        <v>24946</v>
      </c>
      <c r="H72" s="137">
        <v>2.0617</v>
      </c>
      <c r="I72" s="89"/>
      <c r="J72" s="89"/>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26</v>
      </c>
      <c r="AR72" s="93" t="s">
        <v>26</v>
      </c>
      <c r="AS72" s="93" t="s">
        <v>26</v>
      </c>
      <c r="AT72" s="93" t="s">
        <v>26</v>
      </c>
      <c r="AU72" s="93" t="s">
        <v>26</v>
      </c>
      <c r="AV72" s="93" t="s">
        <v>26</v>
      </c>
      <c r="AW72" s="93" t="s">
        <v>26</v>
      </c>
      <c r="AX72" s="93" t="s">
        <v>26</v>
      </c>
      <c r="AY72" s="223"/>
    </row>
    <row r="73" ht="15" spans="1:51">
      <c r="A73" s="89"/>
      <c r="B73" s="195"/>
      <c r="C73" s="89"/>
      <c r="D73" s="27" t="s">
        <v>185</v>
      </c>
      <c r="E73" s="89"/>
      <c r="F73" s="200" t="s">
        <v>161</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14">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5" spans="1:51">
      <c r="A74" s="89"/>
      <c r="B74" s="197">
        <v>27</v>
      </c>
      <c r="C74" s="27" t="s">
        <v>186</v>
      </c>
      <c r="D74" s="26" t="s">
        <v>187</v>
      </c>
      <c r="E74" s="27" t="s">
        <v>188</v>
      </c>
      <c r="F74" s="200" t="s">
        <v>161</v>
      </c>
      <c r="G74" s="137">
        <v>0.9983</v>
      </c>
      <c r="H74" s="119" t="s">
        <v>26</v>
      </c>
      <c r="I74" s="267" t="s">
        <v>698</v>
      </c>
      <c r="J74" s="267" t="s">
        <v>699</v>
      </c>
      <c r="K74" s="119" t="s">
        <v>26</v>
      </c>
      <c r="L74" s="119" t="s">
        <v>26</v>
      </c>
      <c r="M74" s="119" t="s">
        <v>26</v>
      </c>
      <c r="N74" s="119" t="s">
        <v>26</v>
      </c>
      <c r="O74" s="119" t="s">
        <v>189</v>
      </c>
      <c r="P74" s="137" t="s">
        <v>26</v>
      </c>
      <c r="Q74" s="137">
        <v>0.998</v>
      </c>
      <c r="R74" s="119" t="s">
        <v>26</v>
      </c>
      <c r="S74" s="119" t="s">
        <v>189</v>
      </c>
      <c r="T74" s="151" t="s">
        <v>26</v>
      </c>
      <c r="U74" s="151">
        <v>1</v>
      </c>
      <c r="V74" s="119" t="s">
        <v>26</v>
      </c>
      <c r="W74" s="119" t="s">
        <v>189</v>
      </c>
      <c r="X74" s="151" t="s">
        <v>26</v>
      </c>
      <c r="Y74" s="151">
        <v>1</v>
      </c>
      <c r="Z74" s="119" t="s">
        <v>26</v>
      </c>
      <c r="AA74" s="119" t="s">
        <v>189</v>
      </c>
      <c r="AB74" s="151" t="s">
        <v>26</v>
      </c>
      <c r="AC74" s="151">
        <v>1</v>
      </c>
      <c r="AD74" s="119" t="s">
        <v>26</v>
      </c>
      <c r="AE74" s="119" t="s">
        <v>189</v>
      </c>
      <c r="AF74" s="151" t="s">
        <v>26</v>
      </c>
      <c r="AG74" s="151">
        <v>1</v>
      </c>
      <c r="AH74" s="119" t="s">
        <v>26</v>
      </c>
      <c r="AI74" s="119" t="s">
        <v>189</v>
      </c>
      <c r="AJ74" s="151" t="s">
        <v>26</v>
      </c>
      <c r="AK74" s="151">
        <v>1</v>
      </c>
      <c r="AL74" s="119" t="s">
        <v>26</v>
      </c>
      <c r="AM74" s="119" t="s">
        <v>189</v>
      </c>
      <c r="AN74" s="151" t="s">
        <v>26</v>
      </c>
      <c r="AO74" s="151">
        <v>1</v>
      </c>
      <c r="AP74" s="119"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190</v>
      </c>
      <c r="F75" s="200" t="s">
        <v>161</v>
      </c>
      <c r="G75" s="136">
        <v>3001</v>
      </c>
      <c r="H75" s="119" t="s">
        <v>26</v>
      </c>
      <c r="I75" s="89"/>
      <c r="J75" s="89"/>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3" t="s">
        <v>26</v>
      </c>
      <c r="AR75" s="93" t="s">
        <v>26</v>
      </c>
      <c r="AS75" s="93" t="s">
        <v>26</v>
      </c>
      <c r="AT75" s="93" t="s">
        <v>26</v>
      </c>
      <c r="AU75" s="93" t="s">
        <v>26</v>
      </c>
      <c r="AV75" s="93" t="s">
        <v>26</v>
      </c>
      <c r="AW75" s="93" t="s">
        <v>26</v>
      </c>
      <c r="AX75" s="93" t="s">
        <v>26</v>
      </c>
      <c r="AY75" s="223"/>
    </row>
    <row r="76" ht="15" spans="1:51">
      <c r="A76" s="89"/>
      <c r="B76" s="195"/>
      <c r="C76" s="89"/>
      <c r="D76" s="26" t="s">
        <v>191</v>
      </c>
      <c r="E76" s="27" t="s">
        <v>188</v>
      </c>
      <c r="F76" s="200" t="s">
        <v>161</v>
      </c>
      <c r="G76" s="137">
        <v>0.9977</v>
      </c>
      <c r="H76" s="119" t="s">
        <v>26</v>
      </c>
      <c r="I76" s="89"/>
      <c r="J76" s="89"/>
      <c r="K76" s="119" t="s">
        <v>26</v>
      </c>
      <c r="L76" s="119" t="s">
        <v>26</v>
      </c>
      <c r="M76" s="119" t="s">
        <v>26</v>
      </c>
      <c r="N76" s="119" t="s">
        <v>26</v>
      </c>
      <c r="O76" s="136" t="s">
        <v>192</v>
      </c>
      <c r="P76" s="137" t="s">
        <v>26</v>
      </c>
      <c r="Q76" s="137">
        <v>0.998</v>
      </c>
      <c r="R76" s="119" t="s">
        <v>26</v>
      </c>
      <c r="S76" s="136" t="s">
        <v>192</v>
      </c>
      <c r="T76" s="151" t="s">
        <v>26</v>
      </c>
      <c r="U76" s="151">
        <v>1</v>
      </c>
      <c r="V76" s="119" t="s">
        <v>26</v>
      </c>
      <c r="W76" s="136" t="s">
        <v>192</v>
      </c>
      <c r="X76" s="151" t="s">
        <v>26</v>
      </c>
      <c r="Y76" s="151">
        <v>1</v>
      </c>
      <c r="Z76" s="119" t="s">
        <v>26</v>
      </c>
      <c r="AA76" s="136" t="s">
        <v>192</v>
      </c>
      <c r="AB76" s="151" t="s">
        <v>26</v>
      </c>
      <c r="AC76" s="151">
        <v>1</v>
      </c>
      <c r="AD76" s="119" t="s">
        <v>26</v>
      </c>
      <c r="AE76" s="136" t="s">
        <v>192</v>
      </c>
      <c r="AF76" s="151" t="s">
        <v>26</v>
      </c>
      <c r="AG76" s="151">
        <v>1</v>
      </c>
      <c r="AH76" s="119" t="s">
        <v>26</v>
      </c>
      <c r="AI76" s="136" t="s">
        <v>192</v>
      </c>
      <c r="AJ76" s="151" t="s">
        <v>26</v>
      </c>
      <c r="AK76" s="151">
        <v>1</v>
      </c>
      <c r="AL76" s="119" t="s">
        <v>26</v>
      </c>
      <c r="AM76" s="136" t="s">
        <v>192</v>
      </c>
      <c r="AN76" s="151" t="s">
        <v>26</v>
      </c>
      <c r="AO76" s="137">
        <v>0.9917</v>
      </c>
      <c r="AP76" s="119"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190</v>
      </c>
      <c r="F77" s="200" t="s">
        <v>161</v>
      </c>
      <c r="G77" s="136">
        <v>2999</v>
      </c>
      <c r="H77" s="119" t="s">
        <v>26</v>
      </c>
      <c r="I77" s="89"/>
      <c r="J77" s="89"/>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3" t="s">
        <v>26</v>
      </c>
      <c r="AR77" s="93" t="s">
        <v>26</v>
      </c>
      <c r="AS77" s="93" t="s">
        <v>26</v>
      </c>
      <c r="AT77" s="93" t="s">
        <v>26</v>
      </c>
      <c r="AU77" s="93" t="s">
        <v>26</v>
      </c>
      <c r="AV77" s="93" t="s">
        <v>26</v>
      </c>
      <c r="AW77" s="93" t="s">
        <v>26</v>
      </c>
      <c r="AX77" s="93" t="s">
        <v>26</v>
      </c>
      <c r="AY77" s="202"/>
    </row>
    <row r="78" ht="15" spans="1:51">
      <c r="A78" s="89"/>
      <c r="B78" s="197">
        <v>28</v>
      </c>
      <c r="C78" s="27" t="s">
        <v>193</v>
      </c>
      <c r="D78" s="26" t="s">
        <v>194</v>
      </c>
      <c r="E78" s="27" t="s">
        <v>195</v>
      </c>
      <c r="F78" s="200" t="s">
        <v>161</v>
      </c>
      <c r="G78" s="136">
        <v>22083</v>
      </c>
      <c r="H78" s="138">
        <v>0.866</v>
      </c>
      <c r="I78" s="202" t="s">
        <v>285</v>
      </c>
      <c r="J78" s="223" t="s">
        <v>700</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196</v>
      </c>
      <c r="F79" s="200" t="s">
        <v>161</v>
      </c>
      <c r="G79" s="136">
        <v>11261</v>
      </c>
      <c r="H79" s="138">
        <v>0.6324</v>
      </c>
      <c r="I79" s="89"/>
      <c r="J79" s="89"/>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26</v>
      </c>
      <c r="AR79" s="93" t="s">
        <v>26</v>
      </c>
      <c r="AS79" s="93" t="s">
        <v>26</v>
      </c>
      <c r="AT79" s="93" t="s">
        <v>26</v>
      </c>
      <c r="AU79" s="93" t="s">
        <v>26</v>
      </c>
      <c r="AV79" s="93" t="s">
        <v>26</v>
      </c>
      <c r="AW79" s="93" t="s">
        <v>26</v>
      </c>
      <c r="AX79" s="93" t="s">
        <v>26</v>
      </c>
      <c r="AY79" s="223"/>
    </row>
    <row r="80" ht="15" spans="1:51">
      <c r="A80" s="89"/>
      <c r="B80" s="195"/>
      <c r="C80" s="89"/>
      <c r="D80" s="26" t="s">
        <v>197</v>
      </c>
      <c r="E80" s="89"/>
      <c r="F80" s="200" t="s">
        <v>161</v>
      </c>
      <c r="G80" s="136">
        <v>22892</v>
      </c>
      <c r="H80" s="138">
        <v>1.2048</v>
      </c>
      <c r="I80" s="89"/>
      <c r="J80" s="89"/>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26</v>
      </c>
      <c r="AR80" s="93" t="s">
        <v>26</v>
      </c>
      <c r="AS80" s="93" t="s">
        <v>26</v>
      </c>
      <c r="AT80" s="93" t="s">
        <v>26</v>
      </c>
      <c r="AU80" s="93" t="s">
        <v>26</v>
      </c>
      <c r="AV80" s="93" t="s">
        <v>26</v>
      </c>
      <c r="AW80" s="93" t="s">
        <v>26</v>
      </c>
      <c r="AX80" s="93" t="s">
        <v>26</v>
      </c>
      <c r="AY80" s="223"/>
    </row>
    <row r="81" ht="28.5" spans="1:51">
      <c r="A81" s="60" t="s">
        <v>198</v>
      </c>
      <c r="B81" s="242">
        <v>29</v>
      </c>
      <c r="C81" s="27" t="s">
        <v>199</v>
      </c>
      <c r="D81" s="27" t="s">
        <v>200</v>
      </c>
      <c r="E81" s="89"/>
      <c r="F81" s="26" t="s">
        <v>201</v>
      </c>
      <c r="G81" s="59">
        <v>1</v>
      </c>
      <c r="H81" s="69">
        <v>1</v>
      </c>
      <c r="I81" s="79" t="s">
        <v>285</v>
      </c>
      <c r="J81" s="79" t="s">
        <v>285</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1</v>
      </c>
      <c r="AW81" s="93">
        <v>1</v>
      </c>
      <c r="AX81" s="117">
        <v>1</v>
      </c>
      <c r="AY81" s="223"/>
    </row>
    <row r="82" ht="42.75" spans="1:51">
      <c r="A82" s="89"/>
      <c r="B82" s="242">
        <v>30</v>
      </c>
      <c r="C82" s="27" t="s">
        <v>202</v>
      </c>
      <c r="D82" s="27" t="s">
        <v>203</v>
      </c>
      <c r="E82" s="89"/>
      <c r="F82" s="26" t="s">
        <v>201</v>
      </c>
      <c r="G82" s="59">
        <v>547</v>
      </c>
      <c r="H82" s="57" t="s">
        <v>42</v>
      </c>
      <c r="I82" s="79" t="s">
        <v>285</v>
      </c>
      <c r="J82" s="79" t="s">
        <v>285</v>
      </c>
      <c r="K82" s="175" t="s">
        <v>701</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540</v>
      </c>
    </row>
    <row r="83" ht="87.75" customHeight="true" spans="1:51">
      <c r="A83" s="60" t="s">
        <v>206</v>
      </c>
      <c r="B83" s="242">
        <v>31</v>
      </c>
      <c r="C83" s="27" t="s">
        <v>207</v>
      </c>
      <c r="D83" s="27" t="s">
        <v>208</v>
      </c>
      <c r="E83" s="89"/>
      <c r="F83" s="26" t="s">
        <v>209</v>
      </c>
      <c r="G83" s="26">
        <v>20.624</v>
      </c>
      <c r="H83" s="53">
        <v>0.2515</v>
      </c>
      <c r="I83" s="93"/>
      <c r="J83" s="93"/>
      <c r="K83" s="96" t="s">
        <v>26</v>
      </c>
      <c r="L83" s="93" t="s">
        <v>26</v>
      </c>
      <c r="M83" s="93" t="s">
        <v>26</v>
      </c>
      <c r="N83" s="93"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26</v>
      </c>
      <c r="AR83" s="93" t="s">
        <v>26</v>
      </c>
      <c r="AS83" s="93" t="s">
        <v>26</v>
      </c>
      <c r="AT83" s="93" t="s">
        <v>26</v>
      </c>
      <c r="AU83" s="93" t="s">
        <v>26</v>
      </c>
      <c r="AV83" s="93" t="s">
        <v>26</v>
      </c>
      <c r="AW83" s="93" t="s">
        <v>26</v>
      </c>
      <c r="AX83" s="93" t="s">
        <v>26</v>
      </c>
      <c r="AY83" s="27" t="s">
        <v>702</v>
      </c>
    </row>
    <row r="84" ht="69.75" customHeight="true" spans="1:51">
      <c r="A84" s="89"/>
      <c r="B84" s="195"/>
      <c r="C84" s="89"/>
      <c r="D84" s="27" t="s">
        <v>210</v>
      </c>
      <c r="E84" s="89"/>
      <c r="F84" s="26" t="s">
        <v>209</v>
      </c>
      <c r="G84" s="26">
        <v>242.864</v>
      </c>
      <c r="H84" s="53">
        <v>0.6841</v>
      </c>
      <c r="I84" s="89"/>
      <c r="J84" s="89"/>
      <c r="K84" s="96" t="s">
        <v>26</v>
      </c>
      <c r="L84" s="93" t="s">
        <v>26</v>
      </c>
      <c r="M84" s="93" t="s">
        <v>26</v>
      </c>
      <c r="N84" s="93" t="s">
        <v>26</v>
      </c>
      <c r="O84" s="119" t="s">
        <v>26</v>
      </c>
      <c r="P84" s="119"/>
      <c r="Q84" s="119"/>
      <c r="R84" s="119"/>
      <c r="S84" s="119">
        <v>110.504</v>
      </c>
      <c r="T84" s="119">
        <v>27.02</v>
      </c>
      <c r="U84" s="82">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26</v>
      </c>
      <c r="AR84" s="93" t="s">
        <v>26</v>
      </c>
      <c r="AS84" s="93" t="s">
        <v>26</v>
      </c>
      <c r="AT84" s="93" t="s">
        <v>26</v>
      </c>
      <c r="AU84" s="93" t="s">
        <v>26</v>
      </c>
      <c r="AV84" s="93" t="s">
        <v>26</v>
      </c>
      <c r="AW84" s="93" t="s">
        <v>26</v>
      </c>
      <c r="AX84" s="93" t="s">
        <v>26</v>
      </c>
      <c r="AY84" s="27" t="s">
        <v>703</v>
      </c>
    </row>
    <row r="85" ht="54.75" customHeight="true" spans="1:51">
      <c r="A85" s="89"/>
      <c r="B85" s="195"/>
      <c r="C85" s="89"/>
      <c r="D85" s="27" t="s">
        <v>211</v>
      </c>
      <c r="E85" s="89"/>
      <c r="F85" s="26" t="s">
        <v>209</v>
      </c>
      <c r="G85" s="26">
        <v>95.738</v>
      </c>
      <c r="H85" s="183">
        <v>0.328</v>
      </c>
      <c r="I85" s="89"/>
      <c r="J85" s="89"/>
      <c r="K85" s="96" t="s">
        <v>26</v>
      </c>
      <c r="L85" s="93" t="s">
        <v>26</v>
      </c>
      <c r="M85" s="93" t="s">
        <v>26</v>
      </c>
      <c r="N85" s="93"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26</v>
      </c>
      <c r="AR85" s="93" t="s">
        <v>26</v>
      </c>
      <c r="AS85" s="93" t="s">
        <v>26</v>
      </c>
      <c r="AT85" s="93" t="s">
        <v>26</v>
      </c>
      <c r="AU85" s="93" t="s">
        <v>26</v>
      </c>
      <c r="AV85" s="93" t="s">
        <v>26</v>
      </c>
      <c r="AW85" s="93" t="s">
        <v>26</v>
      </c>
      <c r="AX85" s="93" t="s">
        <v>26</v>
      </c>
      <c r="AY85" s="27" t="s">
        <v>704</v>
      </c>
    </row>
    <row r="86" ht="42.75" spans="1:51">
      <c r="A86" s="89"/>
      <c r="B86" s="195"/>
      <c r="C86" s="89"/>
      <c r="D86" s="27" t="s">
        <v>212</v>
      </c>
      <c r="E86" s="89"/>
      <c r="F86" s="26" t="s">
        <v>209</v>
      </c>
      <c r="G86" s="26" t="s">
        <v>612</v>
      </c>
      <c r="H86" s="26" t="s">
        <v>705</v>
      </c>
      <c r="I86" s="89"/>
      <c r="J86" s="89"/>
      <c r="K86" s="96" t="s">
        <v>26</v>
      </c>
      <c r="L86" s="93" t="s">
        <v>26</v>
      </c>
      <c r="M86" s="93" t="s">
        <v>26</v>
      </c>
      <c r="N86" s="93"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3" t="s">
        <v>26</v>
      </c>
      <c r="AR86" s="93" t="s">
        <v>26</v>
      </c>
      <c r="AS86" s="93" t="s">
        <v>26</v>
      </c>
      <c r="AT86" s="93" t="s">
        <v>26</v>
      </c>
      <c r="AU86" s="93" t="s">
        <v>26</v>
      </c>
      <c r="AV86" s="93" t="s">
        <v>26</v>
      </c>
      <c r="AW86" s="93" t="s">
        <v>26</v>
      </c>
      <c r="AX86" s="93" t="s">
        <v>26</v>
      </c>
      <c r="AY86" s="150"/>
    </row>
    <row r="87" ht="28.5" spans="1:51">
      <c r="A87" s="89"/>
      <c r="B87" s="197">
        <v>32</v>
      </c>
      <c r="C87" s="27" t="s">
        <v>213</v>
      </c>
      <c r="D87" s="27" t="s">
        <v>214</v>
      </c>
      <c r="E87" s="89"/>
      <c r="F87" s="26" t="s">
        <v>215</v>
      </c>
      <c r="G87" s="26">
        <v>18867</v>
      </c>
      <c r="H87" s="265">
        <v>0.7701</v>
      </c>
      <c r="I87" s="211"/>
      <c r="J87" s="268" t="s">
        <v>706</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26</v>
      </c>
      <c r="AR87" s="107" t="s">
        <v>26</v>
      </c>
      <c r="AS87" s="107" t="s">
        <v>26</v>
      </c>
      <c r="AT87" s="107" t="s">
        <v>26</v>
      </c>
      <c r="AU87" s="107">
        <v>2000</v>
      </c>
      <c r="AV87" s="107">
        <v>94</v>
      </c>
      <c r="AW87" s="107">
        <v>1806</v>
      </c>
      <c r="AX87" s="114">
        <v>0.903</v>
      </c>
      <c r="AY87" s="114"/>
    </row>
    <row r="88" ht="28.5" spans="1:51">
      <c r="A88" s="89"/>
      <c r="B88" s="195"/>
      <c r="C88" s="89"/>
      <c r="D88" s="27" t="s">
        <v>216</v>
      </c>
      <c r="E88" s="89"/>
      <c r="F88" s="26" t="s">
        <v>215</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26</v>
      </c>
      <c r="AR88" s="107" t="s">
        <v>26</v>
      </c>
      <c r="AS88" s="107" t="s">
        <v>26</v>
      </c>
      <c r="AT88" s="107" t="s">
        <v>26</v>
      </c>
      <c r="AU88" s="107">
        <v>200</v>
      </c>
      <c r="AV88" s="107">
        <v>94</v>
      </c>
      <c r="AW88" s="107">
        <v>540</v>
      </c>
      <c r="AX88" s="114">
        <v>2.7</v>
      </c>
      <c r="AY88" s="114"/>
    </row>
    <row r="89" ht="54" spans="1:51">
      <c r="A89" s="60" t="s">
        <v>217</v>
      </c>
      <c r="B89" s="197">
        <v>33</v>
      </c>
      <c r="C89" s="27" t="s">
        <v>218</v>
      </c>
      <c r="D89" s="27" t="s">
        <v>219</v>
      </c>
      <c r="E89" s="89"/>
      <c r="F89" s="26" t="s">
        <v>220</v>
      </c>
      <c r="G89" s="224" t="s">
        <v>614</v>
      </c>
      <c r="H89" s="26" t="s">
        <v>42</v>
      </c>
      <c r="I89" s="150"/>
      <c r="J89" s="150"/>
      <c r="K89" s="175" t="s">
        <v>707</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544</v>
      </c>
    </row>
    <row r="90" ht="54.75" customHeight="true" spans="1:51">
      <c r="A90" s="89"/>
      <c r="B90" s="242">
        <v>34</v>
      </c>
      <c r="C90" s="27" t="s">
        <v>223</v>
      </c>
      <c r="D90" s="27" t="s">
        <v>224</v>
      </c>
      <c r="E90" s="89"/>
      <c r="F90" s="26" t="s">
        <v>220</v>
      </c>
      <c r="G90" s="150" t="s">
        <v>708</v>
      </c>
      <c r="H90" s="59" t="s">
        <v>42</v>
      </c>
      <c r="I90" s="150"/>
      <c r="J90" s="150"/>
      <c r="K90" s="59">
        <v>4</v>
      </c>
      <c r="L90" s="93" t="s">
        <v>26</v>
      </c>
      <c r="M90" s="93" t="s">
        <v>26</v>
      </c>
      <c r="N90" s="93" t="s">
        <v>26</v>
      </c>
      <c r="O90" s="59">
        <v>3</v>
      </c>
      <c r="P90" s="93" t="s">
        <v>26</v>
      </c>
      <c r="Q90" s="93" t="s">
        <v>26</v>
      </c>
      <c r="R90" s="93" t="s">
        <v>26</v>
      </c>
      <c r="S90" s="59">
        <v>3</v>
      </c>
      <c r="T90" s="93" t="s">
        <v>26</v>
      </c>
      <c r="U90" s="93" t="s">
        <v>26</v>
      </c>
      <c r="V90" s="93" t="s">
        <v>26</v>
      </c>
      <c r="W90" s="59">
        <v>2</v>
      </c>
      <c r="X90" s="93" t="s">
        <v>26</v>
      </c>
      <c r="Y90" s="93" t="s">
        <v>26</v>
      </c>
      <c r="Z90" s="93" t="s">
        <v>26</v>
      </c>
      <c r="AA90" s="59">
        <v>3</v>
      </c>
      <c r="AB90" s="93" t="s">
        <v>26</v>
      </c>
      <c r="AC90" s="93" t="s">
        <v>26</v>
      </c>
      <c r="AD90" s="93" t="s">
        <v>26</v>
      </c>
      <c r="AE90" s="59">
        <v>3</v>
      </c>
      <c r="AF90" s="93" t="s">
        <v>26</v>
      </c>
      <c r="AG90" s="93" t="s">
        <v>26</v>
      </c>
      <c r="AH90" s="93" t="s">
        <v>26</v>
      </c>
      <c r="AI90" s="59">
        <v>4</v>
      </c>
      <c r="AJ90" s="93" t="s">
        <v>26</v>
      </c>
      <c r="AK90" s="93" t="s">
        <v>26</v>
      </c>
      <c r="AL90" s="93" t="s">
        <v>26</v>
      </c>
      <c r="AM90" s="59">
        <v>3</v>
      </c>
      <c r="AN90" s="93" t="s">
        <v>26</v>
      </c>
      <c r="AO90" s="93" t="s">
        <v>26</v>
      </c>
      <c r="AP90" s="93" t="s">
        <v>26</v>
      </c>
      <c r="AQ90" s="93" t="s">
        <v>26</v>
      </c>
      <c r="AR90" s="93" t="s">
        <v>26</v>
      </c>
      <c r="AS90" s="93" t="s">
        <v>26</v>
      </c>
      <c r="AT90" s="93" t="s">
        <v>26</v>
      </c>
      <c r="AU90" s="93" t="s">
        <v>26</v>
      </c>
      <c r="AV90" s="93" t="s">
        <v>26</v>
      </c>
      <c r="AW90" s="93" t="s">
        <v>26</v>
      </c>
      <c r="AX90" s="93" t="s">
        <v>26</v>
      </c>
      <c r="AY90" s="223" t="s">
        <v>709</v>
      </c>
    </row>
    <row r="91" ht="27" spans="1:51">
      <c r="A91" s="89"/>
      <c r="B91" s="242">
        <v>35</v>
      </c>
      <c r="C91" s="27" t="s">
        <v>226</v>
      </c>
      <c r="D91" s="27" t="s">
        <v>227</v>
      </c>
      <c r="E91" s="89"/>
      <c r="F91" s="26" t="s">
        <v>220</v>
      </c>
      <c r="G91" s="59">
        <v>331</v>
      </c>
      <c r="H91" s="68">
        <v>0.4756</v>
      </c>
      <c r="I91" s="93"/>
      <c r="J91" s="93"/>
      <c r="K91" s="93" t="s">
        <v>26</v>
      </c>
      <c r="L91" s="93" t="s">
        <v>26</v>
      </c>
      <c r="M91" s="93" t="s">
        <v>26</v>
      </c>
      <c r="N91" s="93" t="s">
        <v>26</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26</v>
      </c>
      <c r="AR91" s="93"/>
      <c r="AS91" s="93"/>
      <c r="AT91" s="93"/>
      <c r="AU91" s="93">
        <v>16</v>
      </c>
      <c r="AV91" s="93">
        <v>0</v>
      </c>
      <c r="AW91" s="93">
        <v>1</v>
      </c>
      <c r="AX91" s="94">
        <v>0.0625</v>
      </c>
      <c r="AY91" s="223" t="s">
        <v>710</v>
      </c>
    </row>
    <row r="92" ht="14.25" spans="1:51">
      <c r="A92" s="60" t="s">
        <v>228</v>
      </c>
      <c r="B92" s="242">
        <v>36</v>
      </c>
      <c r="C92" s="27" t="s">
        <v>229</v>
      </c>
      <c r="D92" s="27" t="s">
        <v>230</v>
      </c>
      <c r="E92" s="89"/>
      <c r="F92" s="26" t="s">
        <v>231</v>
      </c>
      <c r="G92" s="59">
        <v>857</v>
      </c>
      <c r="H92" s="266">
        <v>0.596</v>
      </c>
      <c r="I92" s="93"/>
      <c r="J92" s="93"/>
      <c r="K92" s="93" t="s">
        <v>26</v>
      </c>
      <c r="L92" s="93" t="s">
        <v>26</v>
      </c>
      <c r="M92" s="93" t="s">
        <v>26</v>
      </c>
      <c r="N92" s="93" t="s">
        <v>26</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4.25" spans="1:51">
      <c r="A93" s="89"/>
      <c r="B93" s="195"/>
      <c r="C93" s="89"/>
      <c r="D93" s="27" t="s">
        <v>461</v>
      </c>
      <c r="E93" s="89"/>
      <c r="F93" s="26" t="s">
        <v>231</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4" spans="1:51">
      <c r="A94" s="89"/>
      <c r="B94" s="242">
        <v>37</v>
      </c>
      <c r="C94" s="27" t="s">
        <v>232</v>
      </c>
      <c r="D94" s="27" t="s">
        <v>233</v>
      </c>
      <c r="E94" s="89"/>
      <c r="F94" s="26" t="s">
        <v>231</v>
      </c>
      <c r="G94" s="267" t="s">
        <v>711</v>
      </c>
      <c r="H94" s="59" t="s">
        <v>42</v>
      </c>
      <c r="I94" s="150"/>
      <c r="J94" s="150"/>
      <c r="K94" s="270" t="s">
        <v>712</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713</v>
      </c>
    </row>
    <row r="95" ht="33" customHeight="true" spans="1:51">
      <c r="A95" s="89"/>
      <c r="B95" s="197">
        <v>38</v>
      </c>
      <c r="C95" s="27" t="s">
        <v>236</v>
      </c>
      <c r="D95" s="27" t="s">
        <v>237</v>
      </c>
      <c r="E95" s="89"/>
      <c r="F95" s="26" t="s">
        <v>215</v>
      </c>
      <c r="G95" s="26">
        <v>57</v>
      </c>
      <c r="H95" s="265">
        <v>1</v>
      </c>
      <c r="I95" s="93"/>
      <c r="J95" s="272" t="s">
        <v>714</v>
      </c>
      <c r="K95" s="107" t="s">
        <v>26</v>
      </c>
      <c r="L95" s="107" t="s">
        <v>26</v>
      </c>
      <c r="M95" s="107" t="s">
        <v>26</v>
      </c>
      <c r="N95" s="107" t="s">
        <v>26</v>
      </c>
      <c r="O95" s="107">
        <v>32</v>
      </c>
      <c r="P95" s="107">
        <v>32</v>
      </c>
      <c r="Q95" s="107">
        <v>32</v>
      </c>
      <c r="R95" s="114">
        <v>1</v>
      </c>
      <c r="S95" s="107">
        <v>13</v>
      </c>
      <c r="T95" s="107">
        <v>0</v>
      </c>
      <c r="U95" s="107">
        <v>13</v>
      </c>
      <c r="V95" s="114">
        <v>1</v>
      </c>
      <c r="W95" s="107" t="s">
        <v>26</v>
      </c>
      <c r="X95" s="107" t="s">
        <v>26</v>
      </c>
      <c r="Y95" s="107" t="s">
        <v>26</v>
      </c>
      <c r="Z95" s="107" t="s">
        <v>26</v>
      </c>
      <c r="AA95" s="107" t="s">
        <v>26</v>
      </c>
      <c r="AB95" s="107" t="s">
        <v>26</v>
      </c>
      <c r="AC95" s="107" t="s">
        <v>26</v>
      </c>
      <c r="AD95" s="107" t="s">
        <v>26</v>
      </c>
      <c r="AE95" s="107">
        <v>12</v>
      </c>
      <c r="AF95" s="107">
        <v>0</v>
      </c>
      <c r="AG95" s="107">
        <v>12</v>
      </c>
      <c r="AH95" s="209">
        <v>1</v>
      </c>
      <c r="AI95" s="107" t="s">
        <v>26</v>
      </c>
      <c r="AJ95" s="107" t="s">
        <v>26</v>
      </c>
      <c r="AK95" s="107" t="s">
        <v>26</v>
      </c>
      <c r="AL95" s="107" t="s">
        <v>26</v>
      </c>
      <c r="AM95" s="107" t="s">
        <v>26</v>
      </c>
      <c r="AN95" s="107" t="s">
        <v>26</v>
      </c>
      <c r="AO95" s="107" t="s">
        <v>26</v>
      </c>
      <c r="AP95" s="107" t="s">
        <v>26</v>
      </c>
      <c r="AQ95" s="107" t="s">
        <v>26</v>
      </c>
      <c r="AR95" s="107" t="s">
        <v>26</v>
      </c>
      <c r="AS95" s="107" t="s">
        <v>26</v>
      </c>
      <c r="AT95" s="107" t="s">
        <v>26</v>
      </c>
      <c r="AU95" s="107" t="s">
        <v>26</v>
      </c>
      <c r="AV95" s="107" t="s">
        <v>26</v>
      </c>
      <c r="AW95" s="107" t="s">
        <v>26</v>
      </c>
      <c r="AX95" s="107" t="s">
        <v>26</v>
      </c>
      <c r="AY95" s="107"/>
    </row>
    <row r="96" ht="28.5" spans="1:51">
      <c r="A96" s="89"/>
      <c r="B96" s="195"/>
      <c r="C96" s="89"/>
      <c r="D96" s="27" t="s">
        <v>238</v>
      </c>
      <c r="E96" s="89"/>
      <c r="F96" s="26" t="s">
        <v>215</v>
      </c>
      <c r="G96" s="26">
        <v>14</v>
      </c>
      <c r="H96" s="265">
        <v>0.5</v>
      </c>
      <c r="I96" s="89"/>
      <c r="J96" s="201"/>
      <c r="K96" s="107" t="s">
        <v>26</v>
      </c>
      <c r="L96" s="107" t="s">
        <v>26</v>
      </c>
      <c r="M96" s="107" t="s">
        <v>26</v>
      </c>
      <c r="N96" s="107" t="s">
        <v>26</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26</v>
      </c>
      <c r="AR96" s="107" t="s">
        <v>26</v>
      </c>
      <c r="AS96" s="107" t="s">
        <v>26</v>
      </c>
      <c r="AT96" s="107" t="s">
        <v>26</v>
      </c>
      <c r="AU96" s="107" t="s">
        <v>26</v>
      </c>
      <c r="AV96" s="107" t="s">
        <v>26</v>
      </c>
      <c r="AW96" s="107" t="s">
        <v>26</v>
      </c>
      <c r="AX96" s="107" t="s">
        <v>26</v>
      </c>
      <c r="AY96" s="107"/>
    </row>
    <row r="97" ht="40.5" customHeight="true" spans="1:51">
      <c r="A97" s="89"/>
      <c r="B97" s="197">
        <v>39</v>
      </c>
      <c r="C97" s="27" t="s">
        <v>239</v>
      </c>
      <c r="D97" s="27" t="s">
        <v>240</v>
      </c>
      <c r="E97" s="89"/>
      <c r="F97" s="26" t="s">
        <v>215</v>
      </c>
      <c r="G97" s="26">
        <v>399</v>
      </c>
      <c r="H97" s="265">
        <v>1</v>
      </c>
      <c r="I97" s="93"/>
      <c r="J97" s="272" t="s">
        <v>715</v>
      </c>
      <c r="K97" s="107" t="s">
        <v>26</v>
      </c>
      <c r="L97" s="107" t="s">
        <v>26</v>
      </c>
      <c r="M97" s="107" t="s">
        <v>26</v>
      </c>
      <c r="N97" s="107" t="s">
        <v>26</v>
      </c>
      <c r="O97" s="107">
        <v>11</v>
      </c>
      <c r="P97" s="107">
        <v>0</v>
      </c>
      <c r="Q97" s="107">
        <v>11</v>
      </c>
      <c r="R97" s="114">
        <v>1</v>
      </c>
      <c r="S97" s="107">
        <v>168</v>
      </c>
      <c r="T97" s="107">
        <v>0</v>
      </c>
      <c r="U97" s="107">
        <v>168</v>
      </c>
      <c r="V97" s="114">
        <v>1</v>
      </c>
      <c r="W97" s="107" t="s">
        <v>26</v>
      </c>
      <c r="X97" s="107" t="s">
        <v>26</v>
      </c>
      <c r="Y97" s="107" t="s">
        <v>26</v>
      </c>
      <c r="Z97" s="107" t="s">
        <v>26</v>
      </c>
      <c r="AA97" s="107">
        <v>220</v>
      </c>
      <c r="AB97" s="107">
        <v>0</v>
      </c>
      <c r="AC97" s="107">
        <v>220</v>
      </c>
      <c r="AD97" s="114">
        <v>1</v>
      </c>
      <c r="AE97" s="107" t="s">
        <v>26</v>
      </c>
      <c r="AF97" s="107" t="s">
        <v>26</v>
      </c>
      <c r="AG97" s="107" t="s">
        <v>26</v>
      </c>
      <c r="AH97" s="107" t="s">
        <v>26</v>
      </c>
      <c r="AI97" s="107" t="s">
        <v>26</v>
      </c>
      <c r="AJ97" s="107" t="s">
        <v>26</v>
      </c>
      <c r="AK97" s="107" t="s">
        <v>26</v>
      </c>
      <c r="AL97" s="107" t="s">
        <v>26</v>
      </c>
      <c r="AM97" s="107" t="s">
        <v>26</v>
      </c>
      <c r="AN97" s="107" t="s">
        <v>26</v>
      </c>
      <c r="AO97" s="107" t="s">
        <v>26</v>
      </c>
      <c r="AP97" s="107" t="s">
        <v>26</v>
      </c>
      <c r="AQ97" s="107" t="s">
        <v>26</v>
      </c>
      <c r="AR97" s="107" t="s">
        <v>26</v>
      </c>
      <c r="AS97" s="107" t="s">
        <v>26</v>
      </c>
      <c r="AT97" s="107" t="s">
        <v>26</v>
      </c>
      <c r="AU97" s="107" t="s">
        <v>26</v>
      </c>
      <c r="AV97" s="107" t="s">
        <v>26</v>
      </c>
      <c r="AW97" s="107" t="s">
        <v>26</v>
      </c>
      <c r="AX97" s="107" t="s">
        <v>26</v>
      </c>
      <c r="AY97" s="107"/>
    </row>
    <row r="98" ht="28.5" spans="1:51">
      <c r="A98" s="89"/>
      <c r="B98" s="225">
        <v>40</v>
      </c>
      <c r="C98" s="226" t="s">
        <v>241</v>
      </c>
      <c r="D98" s="27" t="s">
        <v>242</v>
      </c>
      <c r="E98" s="89"/>
      <c r="F98" s="26" t="s">
        <v>215</v>
      </c>
      <c r="G98" s="26">
        <v>3</v>
      </c>
      <c r="H98" s="265">
        <v>1</v>
      </c>
      <c r="I98" s="93"/>
      <c r="J98" s="93"/>
      <c r="K98" s="107" t="s">
        <v>26</v>
      </c>
      <c r="L98" s="107" t="s">
        <v>26</v>
      </c>
      <c r="M98" s="107" t="s">
        <v>26</v>
      </c>
      <c r="N98" s="107" t="s">
        <v>26</v>
      </c>
      <c r="O98" s="26">
        <v>1</v>
      </c>
      <c r="P98" s="26">
        <v>0</v>
      </c>
      <c r="Q98" s="26">
        <v>1</v>
      </c>
      <c r="R98" s="114">
        <v>1</v>
      </c>
      <c r="S98" s="26">
        <v>1</v>
      </c>
      <c r="T98" s="26">
        <v>0</v>
      </c>
      <c r="U98" s="26">
        <v>1</v>
      </c>
      <c r="V98" s="114">
        <v>1</v>
      </c>
      <c r="W98" s="26">
        <v>1</v>
      </c>
      <c r="X98" s="26">
        <v>0</v>
      </c>
      <c r="Y98" s="26">
        <v>1</v>
      </c>
      <c r="Z98" s="243">
        <v>1</v>
      </c>
      <c r="AA98" s="26" t="s">
        <v>26</v>
      </c>
      <c r="AB98" s="26" t="s">
        <v>26</v>
      </c>
      <c r="AC98" s="26" t="s">
        <v>26</v>
      </c>
      <c r="AD98" s="26" t="s">
        <v>26</v>
      </c>
      <c r="AE98" s="26" t="s">
        <v>26</v>
      </c>
      <c r="AF98" s="26" t="s">
        <v>26</v>
      </c>
      <c r="AG98" s="26" t="s">
        <v>26</v>
      </c>
      <c r="AH98" s="26" t="s">
        <v>26</v>
      </c>
      <c r="AI98" s="26" t="s">
        <v>26</v>
      </c>
      <c r="AJ98" s="26" t="s">
        <v>26</v>
      </c>
      <c r="AK98" s="26" t="s">
        <v>26</v>
      </c>
      <c r="AL98" s="26" t="s">
        <v>26</v>
      </c>
      <c r="AM98" s="26" t="s">
        <v>26</v>
      </c>
      <c r="AN98" s="26" t="s">
        <v>26</v>
      </c>
      <c r="AO98" s="26" t="s">
        <v>26</v>
      </c>
      <c r="AP98" s="26" t="s">
        <v>26</v>
      </c>
      <c r="AQ98" s="107" t="s">
        <v>26</v>
      </c>
      <c r="AR98" s="107" t="s">
        <v>26</v>
      </c>
      <c r="AS98" s="107" t="s">
        <v>26</v>
      </c>
      <c r="AT98" s="107" t="s">
        <v>26</v>
      </c>
      <c r="AU98" s="107" t="s">
        <v>26</v>
      </c>
      <c r="AV98" s="107" t="s">
        <v>26</v>
      </c>
      <c r="AW98" s="107" t="s">
        <v>26</v>
      </c>
      <c r="AX98" s="107" t="s">
        <v>26</v>
      </c>
      <c r="AY98" s="107"/>
    </row>
    <row r="99" ht="28.5" spans="1:51">
      <c r="A99" s="89"/>
      <c r="B99" s="197">
        <v>41</v>
      </c>
      <c r="C99" s="27" t="s">
        <v>243</v>
      </c>
      <c r="D99" s="27" t="s">
        <v>244</v>
      </c>
      <c r="E99" s="89"/>
      <c r="F99" s="26" t="s">
        <v>245</v>
      </c>
      <c r="G99" s="59">
        <v>121</v>
      </c>
      <c r="H99" s="70">
        <v>1</v>
      </c>
      <c r="I99" s="79"/>
      <c r="J99" s="79"/>
      <c r="K99" s="93">
        <v>121</v>
      </c>
      <c r="L99" s="93" t="s">
        <v>26</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59" t="s">
        <v>26</v>
      </c>
      <c r="AG99" s="93">
        <v>72</v>
      </c>
      <c r="AH99" s="117">
        <v>1</v>
      </c>
      <c r="AI99" s="93" t="s">
        <v>26</v>
      </c>
      <c r="AJ99" s="93" t="s">
        <v>26</v>
      </c>
      <c r="AK99" s="93" t="s">
        <v>26</v>
      </c>
      <c r="AL99" s="93" t="s">
        <v>26</v>
      </c>
      <c r="AM99" s="93">
        <v>49</v>
      </c>
      <c r="AN99" s="59" t="s">
        <v>26</v>
      </c>
      <c r="AO99" s="93">
        <v>49</v>
      </c>
      <c r="AP99" s="117">
        <v>1</v>
      </c>
      <c r="AQ99" s="93" t="s">
        <v>26</v>
      </c>
      <c r="AR99" s="93" t="s">
        <v>26</v>
      </c>
      <c r="AS99" s="93" t="s">
        <v>26</v>
      </c>
      <c r="AT99" s="93" t="s">
        <v>26</v>
      </c>
      <c r="AU99" s="93" t="s">
        <v>26</v>
      </c>
      <c r="AV99" s="93" t="s">
        <v>26</v>
      </c>
      <c r="AW99" s="93" t="s">
        <v>26</v>
      </c>
      <c r="AX99" s="93" t="s">
        <v>26</v>
      </c>
      <c r="AY99" s="223"/>
    </row>
    <row r="100" ht="15" spans="1:51">
      <c r="A100" s="89"/>
      <c r="B100" s="242">
        <v>42</v>
      </c>
      <c r="C100" s="27" t="s">
        <v>246</v>
      </c>
      <c r="D100" s="27" t="s">
        <v>247</v>
      </c>
      <c r="E100" s="89"/>
      <c r="F100" s="26" t="s">
        <v>248</v>
      </c>
      <c r="G100" s="59">
        <v>130</v>
      </c>
      <c r="H100" s="64">
        <v>0.4498</v>
      </c>
      <c r="I100" s="93"/>
      <c r="J100" s="93"/>
      <c r="K100" s="96" t="s">
        <v>26</v>
      </c>
      <c r="L100" s="93" t="s">
        <v>26</v>
      </c>
      <c r="M100" s="93" t="s">
        <v>26</v>
      </c>
      <c r="N100" s="93" t="s">
        <v>26</v>
      </c>
      <c r="O100" s="93" t="s">
        <v>26</v>
      </c>
      <c r="P100" s="93" t="s">
        <v>26</v>
      </c>
      <c r="Q100" s="93" t="s">
        <v>26</v>
      </c>
      <c r="R100" s="93" t="s">
        <v>26</v>
      </c>
      <c r="S100" s="119">
        <v>72</v>
      </c>
      <c r="T100" s="119">
        <v>2</v>
      </c>
      <c r="U100" s="119">
        <v>26</v>
      </c>
      <c r="V100" s="120">
        <v>0.3611</v>
      </c>
      <c r="W100" s="93">
        <v>4</v>
      </c>
      <c r="X100" s="93">
        <v>0</v>
      </c>
      <c r="Y100" s="119">
        <v>4</v>
      </c>
      <c r="Z100" s="153">
        <v>1</v>
      </c>
      <c r="AA100" s="93">
        <v>135</v>
      </c>
      <c r="AB100" s="119">
        <v>2</v>
      </c>
      <c r="AC100" s="119">
        <v>60</v>
      </c>
      <c r="AD100" s="120">
        <v>0.4444</v>
      </c>
      <c r="AE100" s="93" t="s">
        <v>26</v>
      </c>
      <c r="AF100" s="93" t="s">
        <v>26</v>
      </c>
      <c r="AG100" s="93" t="s">
        <v>26</v>
      </c>
      <c r="AH100" s="93" t="s">
        <v>26</v>
      </c>
      <c r="AI100" s="93" t="s">
        <v>26</v>
      </c>
      <c r="AJ100" s="93" t="s">
        <v>26</v>
      </c>
      <c r="AK100" s="93" t="s">
        <v>26</v>
      </c>
      <c r="AL100" s="93" t="s">
        <v>26</v>
      </c>
      <c r="AM100" s="93">
        <v>78</v>
      </c>
      <c r="AN100" s="119">
        <v>14</v>
      </c>
      <c r="AO100" s="119">
        <v>40</v>
      </c>
      <c r="AP100" s="120">
        <v>0.5128</v>
      </c>
      <c r="AQ100" s="93" t="s">
        <v>26</v>
      </c>
      <c r="AR100" s="93" t="s">
        <v>26</v>
      </c>
      <c r="AS100" s="93" t="s">
        <v>26</v>
      </c>
      <c r="AT100" s="93" t="s">
        <v>26</v>
      </c>
      <c r="AU100" s="93" t="s">
        <v>26</v>
      </c>
      <c r="AV100" s="93" t="s">
        <v>26</v>
      </c>
      <c r="AW100" s="93" t="s">
        <v>26</v>
      </c>
      <c r="AX100" s="93" t="s">
        <v>26</v>
      </c>
      <c r="AY100" s="223"/>
    </row>
    <row r="101" ht="15" spans="1:51">
      <c r="A101" s="89"/>
      <c r="B101" s="195"/>
      <c r="C101" s="89"/>
      <c r="D101" s="27" t="s">
        <v>249</v>
      </c>
      <c r="E101" s="89"/>
      <c r="F101" s="26" t="s">
        <v>248</v>
      </c>
      <c r="G101" s="59">
        <v>13246</v>
      </c>
      <c r="H101" s="64">
        <v>0.5215</v>
      </c>
      <c r="I101" s="89"/>
      <c r="J101" s="89"/>
      <c r="K101" s="96" t="s">
        <v>26</v>
      </c>
      <c r="L101" s="93" t="s">
        <v>26</v>
      </c>
      <c r="M101" s="93" t="s">
        <v>26</v>
      </c>
      <c r="N101" s="93" t="s">
        <v>26</v>
      </c>
      <c r="O101" s="93" t="s">
        <v>26</v>
      </c>
      <c r="P101" s="93" t="s">
        <v>26</v>
      </c>
      <c r="Q101" s="93" t="s">
        <v>26</v>
      </c>
      <c r="R101" s="93" t="s">
        <v>26</v>
      </c>
      <c r="S101" s="119">
        <v>6800</v>
      </c>
      <c r="T101" s="119">
        <v>216</v>
      </c>
      <c r="U101" s="119">
        <v>2766</v>
      </c>
      <c r="V101" s="120">
        <v>0.4068</v>
      </c>
      <c r="W101" s="93">
        <v>800</v>
      </c>
      <c r="X101" s="93">
        <v>0</v>
      </c>
      <c r="Y101" s="119">
        <v>800</v>
      </c>
      <c r="Z101" s="153">
        <v>1</v>
      </c>
      <c r="AA101" s="93">
        <v>9400</v>
      </c>
      <c r="AB101" s="119">
        <v>290</v>
      </c>
      <c r="AC101" s="119">
        <v>5360</v>
      </c>
      <c r="AD101" s="120">
        <v>0.5702</v>
      </c>
      <c r="AE101" s="93" t="s">
        <v>26</v>
      </c>
      <c r="AF101" s="93" t="s">
        <v>26</v>
      </c>
      <c r="AG101" s="93" t="s">
        <v>26</v>
      </c>
      <c r="AH101" s="93" t="s">
        <v>26</v>
      </c>
      <c r="AI101" s="93" t="s">
        <v>26</v>
      </c>
      <c r="AJ101" s="93" t="s">
        <v>26</v>
      </c>
      <c r="AK101" s="93" t="s">
        <v>26</v>
      </c>
      <c r="AL101" s="93" t="s">
        <v>26</v>
      </c>
      <c r="AM101" s="93">
        <v>8400</v>
      </c>
      <c r="AN101" s="119">
        <v>1470</v>
      </c>
      <c r="AO101" s="119">
        <v>4320</v>
      </c>
      <c r="AP101" s="120">
        <v>0.5143</v>
      </c>
      <c r="AQ101" s="93" t="s">
        <v>26</v>
      </c>
      <c r="AR101" s="93" t="s">
        <v>26</v>
      </c>
      <c r="AS101" s="93" t="s">
        <v>26</v>
      </c>
      <c r="AT101" s="93" t="s">
        <v>26</v>
      </c>
      <c r="AU101" s="93" t="s">
        <v>26</v>
      </c>
      <c r="AV101" s="93" t="s">
        <v>26</v>
      </c>
      <c r="AW101" s="93" t="s">
        <v>26</v>
      </c>
      <c r="AX101" s="93" t="s">
        <v>26</v>
      </c>
      <c r="AY101" s="223"/>
    </row>
    <row r="102" ht="28.5" spans="1:51">
      <c r="A102" s="89"/>
      <c r="B102" s="242">
        <v>43</v>
      </c>
      <c r="C102" s="27" t="s">
        <v>250</v>
      </c>
      <c r="D102" s="27" t="s">
        <v>251</v>
      </c>
      <c r="E102" s="89"/>
      <c r="F102" s="26" t="s">
        <v>252</v>
      </c>
      <c r="G102" s="93">
        <v>50</v>
      </c>
      <c r="H102" s="94">
        <v>0.6849</v>
      </c>
      <c r="I102" s="93"/>
      <c r="J102" s="93"/>
      <c r="K102" s="96" t="s">
        <v>26</v>
      </c>
      <c r="L102" s="93" t="s">
        <v>26</v>
      </c>
      <c r="M102" s="93" t="s">
        <v>26</v>
      </c>
      <c r="N102" s="93" t="s">
        <v>26</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253</v>
      </c>
      <c r="D103" s="27" t="s">
        <v>254</v>
      </c>
      <c r="E103" s="89"/>
      <c r="F103" s="26" t="s">
        <v>34</v>
      </c>
      <c r="G103" s="59">
        <v>25</v>
      </c>
      <c r="H103" s="69">
        <v>1</v>
      </c>
      <c r="I103" s="59"/>
      <c r="J103" s="59"/>
      <c r="K103" s="101"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26</v>
      </c>
      <c r="AR103" s="93" t="s">
        <v>26</v>
      </c>
      <c r="AS103" s="93" t="s">
        <v>26</v>
      </c>
      <c r="AT103" s="93" t="s">
        <v>26</v>
      </c>
      <c r="AU103" s="59">
        <v>2</v>
      </c>
      <c r="AV103" s="59">
        <v>0</v>
      </c>
      <c r="AW103" s="59">
        <v>2</v>
      </c>
      <c r="AX103" s="70">
        <v>1</v>
      </c>
      <c r="AY103" s="238"/>
    </row>
    <row r="104" ht="51.75" customHeight="true" spans="1:51">
      <c r="A104" s="89"/>
      <c r="B104" s="242">
        <v>45</v>
      </c>
      <c r="C104" s="27" t="s">
        <v>255</v>
      </c>
      <c r="D104" s="27" t="s">
        <v>256</v>
      </c>
      <c r="E104" s="89"/>
      <c r="F104" s="26" t="s">
        <v>63</v>
      </c>
      <c r="G104" s="59">
        <v>16</v>
      </c>
      <c r="H104" s="68">
        <v>0.6957</v>
      </c>
      <c r="I104" s="164" t="s">
        <v>716</v>
      </c>
      <c r="J104" s="164" t="s">
        <v>717</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718</v>
      </c>
    </row>
    <row r="105" ht="156.75" spans="1:51">
      <c r="A105" s="26" t="s">
        <v>257</v>
      </c>
      <c r="B105" s="242">
        <v>46</v>
      </c>
      <c r="C105" s="27" t="s">
        <v>258</v>
      </c>
      <c r="D105" s="27" t="s">
        <v>259</v>
      </c>
      <c r="E105" s="89"/>
      <c r="F105" s="26" t="s">
        <v>231</v>
      </c>
      <c r="G105" s="59" t="s">
        <v>719</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26</v>
      </c>
      <c r="AR105" s="93" t="s">
        <v>26</v>
      </c>
      <c r="AS105" s="93" t="s">
        <v>26</v>
      </c>
      <c r="AT105" s="93" t="s">
        <v>26</v>
      </c>
      <c r="AU105" s="93" t="s">
        <v>26</v>
      </c>
      <c r="AV105" s="93" t="s">
        <v>26</v>
      </c>
      <c r="AW105" s="93" t="s">
        <v>26</v>
      </c>
      <c r="AX105" s="93" t="s">
        <v>26</v>
      </c>
      <c r="AY105" s="223"/>
    </row>
    <row r="106" ht="33.75" customHeight="true" spans="1:51">
      <c r="A106" s="89"/>
      <c r="B106" s="197">
        <v>47</v>
      </c>
      <c r="C106" s="27" t="s">
        <v>372</v>
      </c>
      <c r="D106" s="27" t="s">
        <v>621</v>
      </c>
      <c r="E106" s="89"/>
      <c r="F106" s="26" t="s">
        <v>263</v>
      </c>
      <c r="G106" s="93" t="s">
        <v>26</v>
      </c>
      <c r="H106" s="93" t="s">
        <v>26</v>
      </c>
      <c r="I106" s="93"/>
      <c r="J106" s="93"/>
      <c r="K106" s="93">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2</v>
      </c>
      <c r="AF106" s="93" t="s">
        <v>26</v>
      </c>
      <c r="AG106" s="93" t="s">
        <v>26</v>
      </c>
      <c r="AH106" s="93" t="s">
        <v>26</v>
      </c>
      <c r="AI106" s="93">
        <v>2</v>
      </c>
      <c r="AJ106" s="93" t="s">
        <v>26</v>
      </c>
      <c r="AK106" s="93" t="s">
        <v>26</v>
      </c>
      <c r="AL106" s="93" t="s">
        <v>26</v>
      </c>
      <c r="AM106" s="93">
        <v>2</v>
      </c>
      <c r="AN106" s="93" t="s">
        <v>26</v>
      </c>
      <c r="AO106" s="93" t="s">
        <v>26</v>
      </c>
      <c r="AP106" s="93" t="s">
        <v>26</v>
      </c>
      <c r="AQ106" s="93" t="s">
        <v>26</v>
      </c>
      <c r="AR106" s="93" t="s">
        <v>26</v>
      </c>
      <c r="AS106" s="93" t="s">
        <v>26</v>
      </c>
      <c r="AT106" s="93" t="s">
        <v>26</v>
      </c>
      <c r="AU106" s="93">
        <v>1</v>
      </c>
      <c r="AV106" s="93" t="s">
        <v>26</v>
      </c>
      <c r="AW106" s="93" t="s">
        <v>26</v>
      </c>
      <c r="AX106" s="93" t="s">
        <v>26</v>
      </c>
      <c r="AY106" s="223" t="s">
        <v>720</v>
      </c>
    </row>
    <row r="107" ht="33.75" customHeight="true" spans="1:51">
      <c r="A107" s="89"/>
      <c r="B107" s="195"/>
      <c r="C107" s="89"/>
      <c r="D107" s="27" t="s">
        <v>375</v>
      </c>
      <c r="E107" s="89"/>
      <c r="F107" s="26" t="s">
        <v>263</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t="s">
        <v>26</v>
      </c>
      <c r="Y107" s="93" t="s">
        <v>26</v>
      </c>
      <c r="Z107" s="93" t="s">
        <v>26</v>
      </c>
      <c r="AA107" s="93" t="s">
        <v>26</v>
      </c>
      <c r="AB107" s="93" t="s">
        <v>26</v>
      </c>
      <c r="AC107" s="93" t="s">
        <v>26</v>
      </c>
      <c r="AD107" s="93" t="s">
        <v>26</v>
      </c>
      <c r="AE107" s="93">
        <v>1</v>
      </c>
      <c r="AF107" s="93" t="s">
        <v>26</v>
      </c>
      <c r="AG107" s="93" t="s">
        <v>26</v>
      </c>
      <c r="AH107" s="93" t="s">
        <v>26</v>
      </c>
      <c r="AI107" s="93">
        <v>1</v>
      </c>
      <c r="AJ107" s="93" t="s">
        <v>26</v>
      </c>
      <c r="AK107" s="93" t="s">
        <v>26</v>
      </c>
      <c r="AL107" s="93" t="s">
        <v>26</v>
      </c>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97.5" customHeight="true" spans="1:51">
      <c r="A108" s="89"/>
      <c r="B108" s="197">
        <v>48</v>
      </c>
      <c r="C108" s="27" t="s">
        <v>265</v>
      </c>
      <c r="D108" s="27" t="s">
        <v>266</v>
      </c>
      <c r="E108" s="89"/>
      <c r="F108" s="26" t="s">
        <v>267</v>
      </c>
      <c r="G108" s="59" t="s">
        <v>721</v>
      </c>
      <c r="H108" s="59" t="s">
        <v>42</v>
      </c>
      <c r="I108" s="59"/>
      <c r="J108" s="59"/>
      <c r="K108" s="273"/>
      <c r="AY108" s="223"/>
    </row>
    <row r="109" ht="57" spans="1:51">
      <c r="A109" s="89"/>
      <c r="B109" s="242">
        <v>49</v>
      </c>
      <c r="C109" s="27" t="s">
        <v>271</v>
      </c>
      <c r="D109" s="27" t="s">
        <v>272</v>
      </c>
      <c r="E109" s="89"/>
      <c r="F109" s="26" t="s">
        <v>263</v>
      </c>
      <c r="G109" s="93">
        <v>333</v>
      </c>
      <c r="H109" s="94">
        <v>1.665</v>
      </c>
      <c r="I109" s="93"/>
      <c r="J109" s="59" t="s">
        <v>722</v>
      </c>
      <c r="K109" s="59" t="s">
        <v>42</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273</v>
      </c>
      <c r="D110" s="27" t="s">
        <v>274</v>
      </c>
      <c r="E110" s="89"/>
      <c r="F110" s="26" t="s">
        <v>263</v>
      </c>
      <c r="G110" s="59" t="s">
        <v>42</v>
      </c>
      <c r="H110" s="59" t="s">
        <v>42</v>
      </c>
      <c r="I110" s="93"/>
      <c r="J110" s="213" t="s">
        <v>723</v>
      </c>
      <c r="K110" s="274" t="s">
        <v>724</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725</v>
      </c>
    </row>
    <row r="111" ht="42.75" spans="1:51">
      <c r="A111" s="27" t="s">
        <v>276</v>
      </c>
      <c r="B111" s="197">
        <v>51</v>
      </c>
      <c r="C111" s="27" t="s">
        <v>277</v>
      </c>
      <c r="D111" s="27" t="s">
        <v>278</v>
      </c>
      <c r="E111" s="89"/>
      <c r="F111" s="26" t="s">
        <v>279</v>
      </c>
      <c r="G111" s="59">
        <v>61</v>
      </c>
      <c r="H111" s="68">
        <v>0.7625</v>
      </c>
      <c r="I111" s="93"/>
      <c r="J111" s="93"/>
      <c r="K111" s="93" t="s">
        <v>26</v>
      </c>
      <c r="L111" s="93" t="s">
        <v>26</v>
      </c>
      <c r="M111" s="93" t="s">
        <v>26</v>
      </c>
      <c r="N111" s="93" t="s">
        <v>26</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726</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727</v>
      </c>
    </row>
    <row r="3" ht="14.25" spans="1:51">
      <c r="A3" s="192" t="s">
        <v>1</v>
      </c>
      <c r="B3" s="193" t="s">
        <v>2</v>
      </c>
      <c r="C3" s="194" t="s">
        <v>3</v>
      </c>
      <c r="D3" s="194" t="s">
        <v>4</v>
      </c>
      <c r="E3" s="89"/>
      <c r="F3" s="194" t="s">
        <v>5</v>
      </c>
      <c r="G3" s="194" t="s">
        <v>6</v>
      </c>
      <c r="H3" s="199" t="s">
        <v>7</v>
      </c>
      <c r="I3" s="204" t="s">
        <v>283</v>
      </c>
      <c r="J3" s="204" t="s">
        <v>630</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 spans="1:51">
      <c r="A5" s="60" t="s">
        <v>22</v>
      </c>
      <c r="B5" s="196">
        <v>1</v>
      </c>
      <c r="C5" s="27" t="s">
        <v>23</v>
      </c>
      <c r="D5" s="27" t="s">
        <v>24</v>
      </c>
      <c r="E5" s="89"/>
      <c r="F5" s="26" t="s">
        <v>728</v>
      </c>
      <c r="G5" s="26">
        <v>6204</v>
      </c>
      <c r="H5" s="53">
        <v>0.517</v>
      </c>
      <c r="I5" s="59" t="s">
        <v>285</v>
      </c>
      <c r="J5" s="59" t="s">
        <v>729</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26</v>
      </c>
      <c r="AR5" s="107" t="s">
        <v>26</v>
      </c>
      <c r="AS5" s="107" t="s">
        <v>26</v>
      </c>
      <c r="AT5" s="107" t="s">
        <v>26</v>
      </c>
      <c r="AU5" s="107" t="s">
        <v>26</v>
      </c>
      <c r="AV5" s="107" t="s">
        <v>26</v>
      </c>
      <c r="AW5" s="107" t="s">
        <v>26</v>
      </c>
      <c r="AX5" s="107" t="s">
        <v>26</v>
      </c>
      <c r="AY5" s="223"/>
    </row>
    <row r="6" ht="14.25" spans="1:51">
      <c r="A6" s="89"/>
      <c r="B6" s="195"/>
      <c r="C6" s="89"/>
      <c r="D6" s="27" t="s">
        <v>28</v>
      </c>
      <c r="E6" s="89"/>
      <c r="F6" s="26" t="s">
        <v>728</v>
      </c>
      <c r="G6" s="26">
        <v>35</v>
      </c>
      <c r="H6" s="53">
        <v>1</v>
      </c>
      <c r="I6" s="89"/>
      <c r="J6" s="89"/>
      <c r="K6" s="121" t="s">
        <v>26</v>
      </c>
      <c r="L6" s="121" t="s">
        <v>26</v>
      </c>
      <c r="M6" s="121" t="s">
        <v>26</v>
      </c>
      <c r="N6" s="121" t="s">
        <v>26</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26</v>
      </c>
      <c r="AR6" s="93" t="s">
        <v>26</v>
      </c>
      <c r="AS6" s="93" t="s">
        <v>26</v>
      </c>
      <c r="AT6" s="93" t="s">
        <v>26</v>
      </c>
      <c r="AU6" s="93" t="s">
        <v>26</v>
      </c>
      <c r="AV6" s="93" t="s">
        <v>26</v>
      </c>
      <c r="AW6" s="93" t="s">
        <v>26</v>
      </c>
      <c r="AX6" s="93" t="s">
        <v>26</v>
      </c>
      <c r="AY6" s="223"/>
    </row>
    <row r="7" ht="28.5" spans="1:51">
      <c r="A7" s="89"/>
      <c r="B7" s="197">
        <v>2</v>
      </c>
      <c r="C7" s="27" t="s">
        <v>29</v>
      </c>
      <c r="D7" s="27" t="s">
        <v>30</v>
      </c>
      <c r="E7" s="89"/>
      <c r="F7" s="26" t="s">
        <v>728</v>
      </c>
      <c r="G7" s="93" t="s">
        <v>26</v>
      </c>
      <c r="H7" s="59" t="s">
        <v>42</v>
      </c>
      <c r="I7" s="59" t="s">
        <v>285</v>
      </c>
      <c r="J7" s="59" t="s">
        <v>285</v>
      </c>
      <c r="K7" s="175" t="s">
        <v>387</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476</v>
      </c>
    </row>
    <row r="8" ht="14.25" spans="1:51">
      <c r="A8" s="89"/>
      <c r="B8" s="197">
        <v>3</v>
      </c>
      <c r="C8" s="27" t="s">
        <v>32</v>
      </c>
      <c r="D8" s="27" t="s">
        <v>33</v>
      </c>
      <c r="E8" s="89"/>
      <c r="F8" s="26" t="s">
        <v>34</v>
      </c>
      <c r="G8" s="54">
        <v>2998</v>
      </c>
      <c r="H8" s="163">
        <f>G8/5450</f>
        <v>0.550091743119266</v>
      </c>
      <c r="I8" s="77"/>
      <c r="J8" s="77"/>
      <c r="K8" s="78" t="s">
        <v>26</v>
      </c>
      <c r="L8" s="56" t="s">
        <v>26</v>
      </c>
      <c r="M8" s="56" t="s">
        <v>26</v>
      </c>
      <c r="N8" s="56" t="s">
        <v>26</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26</v>
      </c>
      <c r="AR8" s="56" t="s">
        <v>26</v>
      </c>
      <c r="AS8" s="56" t="s">
        <v>26</v>
      </c>
      <c r="AT8" s="56" t="s">
        <v>26</v>
      </c>
      <c r="AU8" s="56" t="s">
        <v>26</v>
      </c>
      <c r="AV8" s="56" t="s">
        <v>26</v>
      </c>
      <c r="AW8" s="56" t="s">
        <v>26</v>
      </c>
      <c r="AX8" s="56" t="s">
        <v>26</v>
      </c>
      <c r="AY8" s="223"/>
    </row>
    <row r="9" ht="14.25" spans="1:51">
      <c r="A9" s="89"/>
      <c r="B9" s="195"/>
      <c r="C9" s="89"/>
      <c r="D9" s="27" t="s">
        <v>35</v>
      </c>
      <c r="E9" s="89"/>
      <c r="F9" s="26" t="s">
        <v>34</v>
      </c>
      <c r="G9" s="54">
        <v>1227</v>
      </c>
      <c r="H9" s="163">
        <f>G9/2200</f>
        <v>0.557727272727273</v>
      </c>
      <c r="I9" s="6"/>
      <c r="J9" s="6"/>
      <c r="K9" s="78" t="s">
        <v>26</v>
      </c>
      <c r="L9" s="56" t="s">
        <v>26</v>
      </c>
      <c r="M9" s="56" t="s">
        <v>26</v>
      </c>
      <c r="N9" s="56" t="s">
        <v>26</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26</v>
      </c>
      <c r="AR9" s="56" t="s">
        <v>26</v>
      </c>
      <c r="AS9" s="56" t="s">
        <v>26</v>
      </c>
      <c r="AT9" s="56" t="s">
        <v>26</v>
      </c>
      <c r="AU9" s="56" t="s">
        <v>26</v>
      </c>
      <c r="AV9" s="56" t="s">
        <v>26</v>
      </c>
      <c r="AW9" s="56" t="s">
        <v>26</v>
      </c>
      <c r="AX9" s="56" t="s">
        <v>26</v>
      </c>
      <c r="AY9" s="223"/>
    </row>
    <row r="10" ht="14.25" spans="1:51">
      <c r="A10" s="60" t="s">
        <v>36</v>
      </c>
      <c r="B10" s="197">
        <v>4</v>
      </c>
      <c r="C10" s="27" t="s">
        <v>37</v>
      </c>
      <c r="D10" s="26" t="s">
        <v>38</v>
      </c>
      <c r="E10" s="27" t="s">
        <v>39</v>
      </c>
      <c r="F10" s="26" t="s">
        <v>40</v>
      </c>
      <c r="G10" s="59">
        <v>760</v>
      </c>
      <c r="H10" s="59" t="s">
        <v>42</v>
      </c>
      <c r="I10" s="93"/>
      <c r="J10" s="93"/>
      <c r="K10" s="96" t="s">
        <v>26</v>
      </c>
      <c r="L10" s="96" t="s">
        <v>26</v>
      </c>
      <c r="M10" s="96" t="s">
        <v>26</v>
      </c>
      <c r="N10" s="96" t="s">
        <v>26</v>
      </c>
      <c r="O10" s="96" t="s">
        <v>26</v>
      </c>
      <c r="P10" s="59">
        <v>760</v>
      </c>
      <c r="Q10" s="59">
        <v>760</v>
      </c>
      <c r="R10" s="59" t="s">
        <v>42</v>
      </c>
      <c r="S10" s="59"/>
      <c r="T10" s="59">
        <v>760</v>
      </c>
      <c r="U10" s="59">
        <v>760</v>
      </c>
      <c r="V10" s="59" t="s">
        <v>42</v>
      </c>
      <c r="W10" s="59"/>
      <c r="X10" s="59">
        <v>760</v>
      </c>
      <c r="Y10" s="59">
        <v>760</v>
      </c>
      <c r="Z10" s="59" t="s">
        <v>42</v>
      </c>
      <c r="AA10" s="59"/>
      <c r="AB10" s="59">
        <v>760</v>
      </c>
      <c r="AC10" s="59">
        <v>760</v>
      </c>
      <c r="AD10" s="59" t="s">
        <v>42</v>
      </c>
      <c r="AE10" s="59"/>
      <c r="AF10" s="59">
        <v>760</v>
      </c>
      <c r="AG10" s="59">
        <v>760</v>
      </c>
      <c r="AH10" s="59" t="s">
        <v>42</v>
      </c>
      <c r="AI10" s="59"/>
      <c r="AJ10" s="59">
        <v>760</v>
      </c>
      <c r="AK10" s="59">
        <v>760</v>
      </c>
      <c r="AL10" s="59" t="s">
        <v>42</v>
      </c>
      <c r="AM10" s="59"/>
      <c r="AN10" s="59">
        <v>760</v>
      </c>
      <c r="AO10" s="59">
        <v>760</v>
      </c>
      <c r="AP10" s="59" t="s">
        <v>42</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43</v>
      </c>
      <c r="F11" s="26" t="s">
        <v>40</v>
      </c>
      <c r="G11" s="59">
        <v>134615</v>
      </c>
      <c r="H11" s="59" t="s">
        <v>42</v>
      </c>
      <c r="I11" s="89"/>
      <c r="J11" s="89"/>
      <c r="K11" s="96" t="s">
        <v>26</v>
      </c>
      <c r="L11" s="96" t="s">
        <v>26</v>
      </c>
      <c r="M11" s="96" t="s">
        <v>26</v>
      </c>
      <c r="N11" s="96" t="s">
        <v>26</v>
      </c>
      <c r="O11" s="96" t="s">
        <v>26</v>
      </c>
      <c r="P11" s="59">
        <v>1364</v>
      </c>
      <c r="Q11" s="59">
        <v>6838</v>
      </c>
      <c r="R11" s="59" t="s">
        <v>42</v>
      </c>
      <c r="S11" s="96" t="s">
        <v>26</v>
      </c>
      <c r="T11" s="59">
        <v>4044</v>
      </c>
      <c r="U11" s="59">
        <v>20281</v>
      </c>
      <c r="V11" s="59" t="s">
        <v>42</v>
      </c>
      <c r="W11" s="96" t="s">
        <v>26</v>
      </c>
      <c r="X11" s="59">
        <v>1821</v>
      </c>
      <c r="Y11" s="59">
        <v>9106</v>
      </c>
      <c r="Z11" s="59" t="s">
        <v>42</v>
      </c>
      <c r="AA11" s="96" t="s">
        <v>26</v>
      </c>
      <c r="AB11" s="59">
        <v>9238</v>
      </c>
      <c r="AC11" s="59">
        <v>46752</v>
      </c>
      <c r="AD11" s="59" t="s">
        <v>42</v>
      </c>
      <c r="AE11" s="96" t="s">
        <v>26</v>
      </c>
      <c r="AF11" s="59">
        <v>5106</v>
      </c>
      <c r="AG11" s="59">
        <v>25518</v>
      </c>
      <c r="AH11" s="59" t="s">
        <v>42</v>
      </c>
      <c r="AI11" s="96" t="s">
        <v>26</v>
      </c>
      <c r="AJ11" s="59">
        <v>1968</v>
      </c>
      <c r="AK11" s="59">
        <v>9872</v>
      </c>
      <c r="AL11" s="59" t="s">
        <v>42</v>
      </c>
      <c r="AM11" s="96" t="s">
        <v>26</v>
      </c>
      <c r="AN11" s="59">
        <v>3245</v>
      </c>
      <c r="AO11" s="59">
        <v>16248</v>
      </c>
      <c r="AP11" s="59" t="s">
        <v>42</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44</v>
      </c>
      <c r="F12" s="26" t="s">
        <v>40</v>
      </c>
      <c r="G12" s="59">
        <v>788</v>
      </c>
      <c r="H12" s="59" t="s">
        <v>42</v>
      </c>
      <c r="I12" s="89"/>
      <c r="J12" s="89"/>
      <c r="K12" s="96" t="s">
        <v>26</v>
      </c>
      <c r="L12" s="96" t="s">
        <v>26</v>
      </c>
      <c r="M12" s="96" t="s">
        <v>26</v>
      </c>
      <c r="N12" s="96" t="s">
        <v>26</v>
      </c>
      <c r="O12" s="96" t="s">
        <v>26</v>
      </c>
      <c r="P12" s="59">
        <v>788</v>
      </c>
      <c r="Q12" s="59">
        <v>788</v>
      </c>
      <c r="R12" s="59" t="s">
        <v>42</v>
      </c>
      <c r="S12" s="96" t="s">
        <v>26</v>
      </c>
      <c r="T12" s="59">
        <v>788</v>
      </c>
      <c r="U12" s="59">
        <v>788</v>
      </c>
      <c r="V12" s="59" t="s">
        <v>42</v>
      </c>
      <c r="W12" s="96" t="s">
        <v>26</v>
      </c>
      <c r="X12" s="59">
        <v>788</v>
      </c>
      <c r="Y12" s="59">
        <v>788</v>
      </c>
      <c r="Z12" s="59" t="s">
        <v>42</v>
      </c>
      <c r="AA12" s="96" t="s">
        <v>26</v>
      </c>
      <c r="AB12" s="59">
        <v>788</v>
      </c>
      <c r="AC12" s="59">
        <v>788</v>
      </c>
      <c r="AD12" s="59" t="s">
        <v>42</v>
      </c>
      <c r="AE12" s="96" t="s">
        <v>26</v>
      </c>
      <c r="AF12" s="59">
        <v>788</v>
      </c>
      <c r="AG12" s="59">
        <v>788</v>
      </c>
      <c r="AH12" s="59" t="s">
        <v>42</v>
      </c>
      <c r="AI12" s="96" t="s">
        <v>26</v>
      </c>
      <c r="AJ12" s="59">
        <v>788</v>
      </c>
      <c r="AK12" s="59">
        <v>788</v>
      </c>
      <c r="AL12" s="59" t="s">
        <v>42</v>
      </c>
      <c r="AM12" s="96" t="s">
        <v>26</v>
      </c>
      <c r="AN12" s="59">
        <v>788</v>
      </c>
      <c r="AO12" s="59">
        <v>788</v>
      </c>
      <c r="AP12" s="59" t="s">
        <v>42</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45</v>
      </c>
      <c r="F13" s="26" t="s">
        <v>40</v>
      </c>
      <c r="G13" s="59">
        <v>25758</v>
      </c>
      <c r="H13" s="59" t="s">
        <v>42</v>
      </c>
      <c r="I13" s="89"/>
      <c r="J13" s="89"/>
      <c r="K13" s="96" t="s">
        <v>26</v>
      </c>
      <c r="L13" s="96" t="s">
        <v>26</v>
      </c>
      <c r="M13" s="96" t="s">
        <v>26</v>
      </c>
      <c r="N13" s="96" t="s">
        <v>26</v>
      </c>
      <c r="O13" s="96" t="s">
        <v>26</v>
      </c>
      <c r="P13" s="59">
        <v>1525</v>
      </c>
      <c r="Q13" s="59">
        <v>7681</v>
      </c>
      <c r="R13" s="59" t="s">
        <v>42</v>
      </c>
      <c r="S13" s="96" t="s">
        <v>26</v>
      </c>
      <c r="T13" s="59">
        <v>800</v>
      </c>
      <c r="U13" s="59">
        <v>4034</v>
      </c>
      <c r="V13" s="59" t="s">
        <v>42</v>
      </c>
      <c r="W13" s="96" t="s">
        <v>26</v>
      </c>
      <c r="X13" s="59">
        <v>515</v>
      </c>
      <c r="Y13" s="59">
        <v>2609</v>
      </c>
      <c r="Z13" s="59" t="s">
        <v>42</v>
      </c>
      <c r="AA13" s="96" t="s">
        <v>26</v>
      </c>
      <c r="AB13" s="59">
        <v>949</v>
      </c>
      <c r="AC13" s="59">
        <v>4812</v>
      </c>
      <c r="AD13" s="59" t="s">
        <v>42</v>
      </c>
      <c r="AE13" s="96" t="s">
        <v>26</v>
      </c>
      <c r="AF13" s="59">
        <v>402</v>
      </c>
      <c r="AG13" s="59">
        <v>2033</v>
      </c>
      <c r="AH13" s="59" t="s">
        <v>42</v>
      </c>
      <c r="AI13" s="96" t="s">
        <v>26</v>
      </c>
      <c r="AJ13" s="59">
        <v>286</v>
      </c>
      <c r="AK13" s="59">
        <v>1435</v>
      </c>
      <c r="AL13" s="59" t="s">
        <v>42</v>
      </c>
      <c r="AM13" s="96" t="s">
        <v>26</v>
      </c>
      <c r="AN13" s="59">
        <v>627</v>
      </c>
      <c r="AO13" s="59">
        <v>3154</v>
      </c>
      <c r="AP13" s="59" t="s">
        <v>42</v>
      </c>
      <c r="AQ13" s="93" t="s">
        <v>26</v>
      </c>
      <c r="AR13" s="93" t="s">
        <v>26</v>
      </c>
      <c r="AS13" s="93" t="s">
        <v>26</v>
      </c>
      <c r="AT13" s="93" t="s">
        <v>26</v>
      </c>
      <c r="AU13" s="93" t="s">
        <v>26</v>
      </c>
      <c r="AV13" s="93" t="s">
        <v>26</v>
      </c>
      <c r="AW13" s="93" t="s">
        <v>26</v>
      </c>
      <c r="AX13" s="93" t="s">
        <v>26</v>
      </c>
      <c r="AY13" s="223"/>
    </row>
    <row r="14" ht="14.25" spans="1:51">
      <c r="A14" s="89"/>
      <c r="B14" s="195"/>
      <c r="C14" s="89"/>
      <c r="D14" s="26" t="s">
        <v>46</v>
      </c>
      <c r="E14" s="27" t="s">
        <v>47</v>
      </c>
      <c r="F14" s="26" t="s">
        <v>40</v>
      </c>
      <c r="G14" s="59">
        <v>988</v>
      </c>
      <c r="H14" s="59" t="s">
        <v>42</v>
      </c>
      <c r="I14" s="89"/>
      <c r="J14" s="89"/>
      <c r="K14" s="96" t="s">
        <v>26</v>
      </c>
      <c r="L14" s="96" t="s">
        <v>26</v>
      </c>
      <c r="M14" s="96" t="s">
        <v>26</v>
      </c>
      <c r="N14" s="96" t="s">
        <v>26</v>
      </c>
      <c r="O14" s="96" t="s">
        <v>26</v>
      </c>
      <c r="P14" s="59">
        <v>988</v>
      </c>
      <c r="Q14" s="59">
        <v>988</v>
      </c>
      <c r="R14" s="59" t="s">
        <v>42</v>
      </c>
      <c r="S14" s="96" t="s">
        <v>26</v>
      </c>
      <c r="T14" s="59">
        <v>988</v>
      </c>
      <c r="U14" s="59">
        <v>988</v>
      </c>
      <c r="V14" s="59" t="s">
        <v>42</v>
      </c>
      <c r="W14" s="96" t="s">
        <v>26</v>
      </c>
      <c r="X14" s="59">
        <v>988</v>
      </c>
      <c r="Y14" s="59">
        <v>988</v>
      </c>
      <c r="Z14" s="59" t="s">
        <v>42</v>
      </c>
      <c r="AA14" s="96" t="s">
        <v>26</v>
      </c>
      <c r="AB14" s="59">
        <v>988</v>
      </c>
      <c r="AC14" s="59">
        <v>988</v>
      </c>
      <c r="AD14" s="59" t="s">
        <v>42</v>
      </c>
      <c r="AE14" s="96" t="s">
        <v>26</v>
      </c>
      <c r="AF14" s="59">
        <v>988</v>
      </c>
      <c r="AG14" s="59">
        <v>988</v>
      </c>
      <c r="AH14" s="59" t="s">
        <v>42</v>
      </c>
      <c r="AI14" s="96" t="s">
        <v>26</v>
      </c>
      <c r="AJ14" s="59">
        <v>988</v>
      </c>
      <c r="AK14" s="59">
        <v>988</v>
      </c>
      <c r="AL14" s="59" t="s">
        <v>42</v>
      </c>
      <c r="AM14" s="96" t="s">
        <v>26</v>
      </c>
      <c r="AN14" s="59">
        <v>988</v>
      </c>
      <c r="AO14" s="59">
        <v>988</v>
      </c>
      <c r="AP14" s="59" t="s">
        <v>42</v>
      </c>
      <c r="AQ14" s="93" t="s">
        <v>26</v>
      </c>
      <c r="AR14" s="93" t="s">
        <v>26</v>
      </c>
      <c r="AS14" s="93" t="s">
        <v>26</v>
      </c>
      <c r="AT14" s="93" t="s">
        <v>26</v>
      </c>
      <c r="AU14" s="93" t="s">
        <v>26</v>
      </c>
      <c r="AV14" s="93" t="s">
        <v>26</v>
      </c>
      <c r="AW14" s="93" t="s">
        <v>26</v>
      </c>
      <c r="AX14" s="93" t="s">
        <v>26</v>
      </c>
      <c r="AY14" s="223"/>
    </row>
    <row r="15" ht="14.25" spans="1:51">
      <c r="A15" s="89"/>
      <c r="B15" s="195"/>
      <c r="C15" s="89"/>
      <c r="D15" s="89"/>
      <c r="E15" s="27" t="s">
        <v>43</v>
      </c>
      <c r="F15" s="26" t="s">
        <v>40</v>
      </c>
      <c r="G15" s="59">
        <v>42890</v>
      </c>
      <c r="H15" s="59" t="s">
        <v>42</v>
      </c>
      <c r="I15" s="89"/>
      <c r="J15" s="89"/>
      <c r="K15" s="96" t="s">
        <v>26</v>
      </c>
      <c r="L15" s="96" t="s">
        <v>26</v>
      </c>
      <c r="M15" s="96" t="s">
        <v>26</v>
      </c>
      <c r="N15" s="96" t="s">
        <v>26</v>
      </c>
      <c r="O15" s="96" t="s">
        <v>26</v>
      </c>
      <c r="P15" s="59">
        <v>69</v>
      </c>
      <c r="Q15" s="59">
        <v>345</v>
      </c>
      <c r="R15" s="59" t="s">
        <v>42</v>
      </c>
      <c r="S15" s="96" t="s">
        <v>26</v>
      </c>
      <c r="T15" s="59">
        <v>1278</v>
      </c>
      <c r="U15" s="59">
        <v>6411</v>
      </c>
      <c r="V15" s="59" t="s">
        <v>42</v>
      </c>
      <c r="W15" s="96" t="s">
        <v>26</v>
      </c>
      <c r="X15" s="59">
        <v>286</v>
      </c>
      <c r="Y15" s="59">
        <v>1395</v>
      </c>
      <c r="Z15" s="59" t="s">
        <v>42</v>
      </c>
      <c r="AA15" s="96" t="s">
        <v>26</v>
      </c>
      <c r="AB15" s="59">
        <v>3759</v>
      </c>
      <c r="AC15" s="59">
        <v>18587</v>
      </c>
      <c r="AD15" s="59" t="s">
        <v>42</v>
      </c>
      <c r="AE15" s="96" t="s">
        <v>26</v>
      </c>
      <c r="AF15" s="59">
        <v>1795</v>
      </c>
      <c r="AG15" s="59">
        <v>8877</v>
      </c>
      <c r="AH15" s="59" t="s">
        <v>42</v>
      </c>
      <c r="AI15" s="96" t="s">
        <v>26</v>
      </c>
      <c r="AJ15" s="59">
        <v>594</v>
      </c>
      <c r="AK15" s="59">
        <v>2957</v>
      </c>
      <c r="AL15" s="59" t="s">
        <v>42</v>
      </c>
      <c r="AM15" s="96" t="s">
        <v>26</v>
      </c>
      <c r="AN15" s="59">
        <v>866</v>
      </c>
      <c r="AO15" s="59">
        <v>4318</v>
      </c>
      <c r="AP15" s="59" t="s">
        <v>42</v>
      </c>
      <c r="AQ15" s="93" t="s">
        <v>26</v>
      </c>
      <c r="AR15" s="93" t="s">
        <v>26</v>
      </c>
      <c r="AS15" s="93" t="s">
        <v>26</v>
      </c>
      <c r="AT15" s="93" t="s">
        <v>26</v>
      </c>
      <c r="AU15" s="93" t="s">
        <v>26</v>
      </c>
      <c r="AV15" s="93" t="s">
        <v>26</v>
      </c>
      <c r="AW15" s="93" t="s">
        <v>26</v>
      </c>
      <c r="AX15" s="93" t="s">
        <v>26</v>
      </c>
      <c r="AY15" s="223"/>
    </row>
    <row r="16" ht="27" customHeight="true" spans="1:51">
      <c r="A16" s="89"/>
      <c r="B16" s="195"/>
      <c r="C16" s="89"/>
      <c r="D16" s="89"/>
      <c r="E16" s="27" t="s">
        <v>44</v>
      </c>
      <c r="F16" s="26" t="s">
        <v>40</v>
      </c>
      <c r="G16" s="59">
        <v>1277</v>
      </c>
      <c r="H16" s="59" t="s">
        <v>42</v>
      </c>
      <c r="I16" s="89"/>
      <c r="J16" s="89"/>
      <c r="K16" s="96" t="s">
        <v>26</v>
      </c>
      <c r="L16" s="96" t="s">
        <v>26</v>
      </c>
      <c r="M16" s="96" t="s">
        <v>26</v>
      </c>
      <c r="N16" s="96" t="s">
        <v>26</v>
      </c>
      <c r="O16" s="96" t="s">
        <v>26</v>
      </c>
      <c r="P16" s="59">
        <v>1277</v>
      </c>
      <c r="Q16" s="59">
        <v>1277</v>
      </c>
      <c r="R16" s="59" t="s">
        <v>42</v>
      </c>
      <c r="S16" s="96" t="s">
        <v>26</v>
      </c>
      <c r="T16" s="59">
        <v>1277</v>
      </c>
      <c r="U16" s="59">
        <v>1277</v>
      </c>
      <c r="V16" s="59" t="s">
        <v>42</v>
      </c>
      <c r="W16" s="96" t="s">
        <v>26</v>
      </c>
      <c r="X16" s="59">
        <v>1277</v>
      </c>
      <c r="Y16" s="59">
        <v>1277</v>
      </c>
      <c r="Z16" s="59" t="s">
        <v>42</v>
      </c>
      <c r="AA16" s="96" t="s">
        <v>26</v>
      </c>
      <c r="AB16" s="59">
        <v>1277</v>
      </c>
      <c r="AC16" s="59">
        <v>1277</v>
      </c>
      <c r="AD16" s="59" t="s">
        <v>42</v>
      </c>
      <c r="AE16" s="96" t="s">
        <v>26</v>
      </c>
      <c r="AF16" s="59">
        <v>1277</v>
      </c>
      <c r="AG16" s="59">
        <v>1277</v>
      </c>
      <c r="AH16" s="59" t="s">
        <v>42</v>
      </c>
      <c r="AI16" s="96" t="s">
        <v>26</v>
      </c>
      <c r="AJ16" s="59">
        <v>1277</v>
      </c>
      <c r="AK16" s="59">
        <v>1277</v>
      </c>
      <c r="AL16" s="59" t="s">
        <v>42</v>
      </c>
      <c r="AM16" s="96" t="s">
        <v>26</v>
      </c>
      <c r="AN16" s="59">
        <v>1277</v>
      </c>
      <c r="AO16" s="59">
        <v>1277</v>
      </c>
      <c r="AP16" s="59" t="s">
        <v>42</v>
      </c>
      <c r="AQ16" s="93" t="s">
        <v>26</v>
      </c>
      <c r="AR16" s="93" t="s">
        <v>26</v>
      </c>
      <c r="AS16" s="93" t="s">
        <v>26</v>
      </c>
      <c r="AT16" s="93" t="s">
        <v>26</v>
      </c>
      <c r="AU16" s="93" t="s">
        <v>26</v>
      </c>
      <c r="AV16" s="93" t="s">
        <v>26</v>
      </c>
      <c r="AW16" s="93" t="s">
        <v>26</v>
      </c>
      <c r="AX16" s="93" t="s">
        <v>26</v>
      </c>
      <c r="AY16" s="223" t="s">
        <v>479</v>
      </c>
    </row>
    <row r="17" ht="14.25" spans="1:51">
      <c r="A17" s="89"/>
      <c r="B17" s="195"/>
      <c r="C17" s="89"/>
      <c r="D17" s="89"/>
      <c r="E17" s="27" t="s">
        <v>45</v>
      </c>
      <c r="F17" s="26" t="s">
        <v>40</v>
      </c>
      <c r="G17" s="59">
        <v>1137</v>
      </c>
      <c r="H17" s="59" t="s">
        <v>42</v>
      </c>
      <c r="I17" s="89"/>
      <c r="J17" s="89"/>
      <c r="K17" s="96" t="s">
        <v>26</v>
      </c>
      <c r="L17" s="96" t="s">
        <v>26</v>
      </c>
      <c r="M17" s="96" t="s">
        <v>26</v>
      </c>
      <c r="N17" s="96" t="s">
        <v>26</v>
      </c>
      <c r="O17" s="96" t="s">
        <v>26</v>
      </c>
      <c r="P17" s="59">
        <v>77</v>
      </c>
      <c r="Q17" s="59">
        <v>384</v>
      </c>
      <c r="R17" s="59" t="s">
        <v>42</v>
      </c>
      <c r="S17" s="96" t="s">
        <v>26</v>
      </c>
      <c r="T17" s="93" t="s">
        <v>26</v>
      </c>
      <c r="U17" s="93" t="s">
        <v>26</v>
      </c>
      <c r="V17" s="59" t="s">
        <v>42</v>
      </c>
      <c r="W17" s="96" t="s">
        <v>26</v>
      </c>
      <c r="X17" s="59">
        <v>10</v>
      </c>
      <c r="Y17" s="59">
        <v>50</v>
      </c>
      <c r="Z17" s="59" t="s">
        <v>42</v>
      </c>
      <c r="AA17" s="96" t="s">
        <v>26</v>
      </c>
      <c r="AB17" s="93">
        <v>44</v>
      </c>
      <c r="AC17" s="93">
        <v>209</v>
      </c>
      <c r="AD17" s="59" t="s">
        <v>42</v>
      </c>
      <c r="AE17" s="96" t="s">
        <v>26</v>
      </c>
      <c r="AF17" s="59">
        <v>50</v>
      </c>
      <c r="AG17" s="59">
        <v>250</v>
      </c>
      <c r="AH17" s="59" t="s">
        <v>42</v>
      </c>
      <c r="AI17" s="96" t="s">
        <v>26</v>
      </c>
      <c r="AJ17" s="59">
        <v>49</v>
      </c>
      <c r="AK17" s="59">
        <v>244</v>
      </c>
      <c r="AL17" s="59" t="s">
        <v>42</v>
      </c>
      <c r="AM17" s="96" t="s">
        <v>26</v>
      </c>
      <c r="AN17" s="96" t="s">
        <v>26</v>
      </c>
      <c r="AO17" s="96" t="s">
        <v>26</v>
      </c>
      <c r="AP17" s="59" t="s">
        <v>42</v>
      </c>
      <c r="AQ17" s="93" t="s">
        <v>26</v>
      </c>
      <c r="AR17" s="93" t="s">
        <v>26</v>
      </c>
      <c r="AS17" s="93" t="s">
        <v>26</v>
      </c>
      <c r="AT17" s="93" t="s">
        <v>26</v>
      </c>
      <c r="AU17" s="93" t="s">
        <v>26</v>
      </c>
      <c r="AV17" s="93" t="s">
        <v>26</v>
      </c>
      <c r="AW17" s="93" t="s">
        <v>26</v>
      </c>
      <c r="AX17" s="93" t="s">
        <v>26</v>
      </c>
      <c r="AY17" s="89"/>
    </row>
    <row r="18" ht="72" spans="1:51">
      <c r="A18" s="89"/>
      <c r="B18" s="198">
        <v>5</v>
      </c>
      <c r="C18" s="27" t="s">
        <v>48</v>
      </c>
      <c r="D18" s="27" t="s">
        <v>49</v>
      </c>
      <c r="E18" s="89"/>
      <c r="F18" s="26" t="s">
        <v>40</v>
      </c>
      <c r="G18" s="26">
        <v>21</v>
      </c>
      <c r="H18" s="53">
        <v>0.525</v>
      </c>
      <c r="I18" s="206" t="s">
        <v>389</v>
      </c>
      <c r="J18" s="206" t="s">
        <v>631</v>
      </c>
      <c r="K18" s="96" t="s">
        <v>26</v>
      </c>
      <c r="L18" s="96" t="s">
        <v>26</v>
      </c>
      <c r="M18" s="96" t="s">
        <v>26</v>
      </c>
      <c r="N18" s="96" t="s">
        <v>26</v>
      </c>
      <c r="O18" s="119">
        <v>1</v>
      </c>
      <c r="P18" s="119">
        <v>0</v>
      </c>
      <c r="Q18" s="119">
        <v>0.5</v>
      </c>
      <c r="R18" s="114">
        <v>0.5</v>
      </c>
      <c r="S18" s="119">
        <v>13</v>
      </c>
      <c r="T18" s="119">
        <v>0.5</v>
      </c>
      <c r="U18" s="119">
        <v>5</v>
      </c>
      <c r="V18" s="114">
        <f>U18/S18</f>
        <v>0.384615384615385</v>
      </c>
      <c r="W18" s="119" t="s">
        <v>26</v>
      </c>
      <c r="X18" s="119" t="s">
        <v>26</v>
      </c>
      <c r="Y18" s="119" t="s">
        <v>26</v>
      </c>
      <c r="Z18" s="119" t="s">
        <v>26</v>
      </c>
      <c r="AA18" s="119">
        <v>12</v>
      </c>
      <c r="AB18" s="119">
        <v>0</v>
      </c>
      <c r="AC18" s="119">
        <v>6</v>
      </c>
      <c r="AD18" s="114">
        <v>0.5</v>
      </c>
      <c r="AE18" s="119">
        <v>10</v>
      </c>
      <c r="AF18" s="119">
        <v>0.5</v>
      </c>
      <c r="AG18" s="119">
        <v>5.5</v>
      </c>
      <c r="AH18" s="114">
        <v>0.55</v>
      </c>
      <c r="AI18" s="119" t="s">
        <v>26</v>
      </c>
      <c r="AJ18" s="119" t="s">
        <v>26</v>
      </c>
      <c r="AK18" s="119" t="s">
        <v>26</v>
      </c>
      <c r="AL18" s="119" t="s">
        <v>26</v>
      </c>
      <c r="AM18" s="119">
        <v>4</v>
      </c>
      <c r="AN18" s="119">
        <v>2</v>
      </c>
      <c r="AO18" s="119">
        <v>4</v>
      </c>
      <c r="AP18" s="114">
        <v>1</v>
      </c>
      <c r="AQ18" s="93" t="s">
        <v>26</v>
      </c>
      <c r="AR18" s="93" t="s">
        <v>26</v>
      </c>
      <c r="AS18" s="93" t="s">
        <v>26</v>
      </c>
      <c r="AT18" s="93" t="s">
        <v>26</v>
      </c>
      <c r="AU18" s="93" t="s">
        <v>26</v>
      </c>
      <c r="AV18" s="93" t="s">
        <v>26</v>
      </c>
      <c r="AW18" s="93" t="s">
        <v>26</v>
      </c>
      <c r="AX18" s="107" t="s">
        <v>26</v>
      </c>
      <c r="AY18" s="27" t="s">
        <v>391</v>
      </c>
    </row>
    <row r="19" ht="28.5" spans="1:51">
      <c r="A19" s="89"/>
      <c r="B19" s="197">
        <v>6</v>
      </c>
      <c r="C19" s="27" t="s">
        <v>50</v>
      </c>
      <c r="D19" s="27" t="s">
        <v>51</v>
      </c>
      <c r="E19" s="89"/>
      <c r="F19" s="26" t="s">
        <v>40</v>
      </c>
      <c r="G19" s="59">
        <v>7.55</v>
      </c>
      <c r="H19" s="68">
        <v>0.2904</v>
      </c>
      <c r="I19" s="207"/>
      <c r="J19" s="207"/>
      <c r="K19" s="95" t="s">
        <v>26</v>
      </c>
      <c r="L19" s="95" t="s">
        <v>26</v>
      </c>
      <c r="M19" s="95" t="s">
        <v>26</v>
      </c>
      <c r="N19" s="95" t="s">
        <v>26</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26</v>
      </c>
      <c r="AR19" s="93" t="s">
        <v>26</v>
      </c>
      <c r="AS19" s="93" t="s">
        <v>26</v>
      </c>
      <c r="AT19" s="93" t="s">
        <v>26</v>
      </c>
      <c r="AU19" s="93" t="s">
        <v>26</v>
      </c>
      <c r="AV19" s="93" t="s">
        <v>26</v>
      </c>
      <c r="AW19" s="93" t="s">
        <v>26</v>
      </c>
      <c r="AX19" s="93" t="s">
        <v>26</v>
      </c>
      <c r="AY19" s="223" t="s">
        <v>391</v>
      </c>
    </row>
    <row r="20" ht="175.5" spans="1:51">
      <c r="A20" s="89"/>
      <c r="B20" s="197">
        <v>7</v>
      </c>
      <c r="C20" s="27" t="s">
        <v>52</v>
      </c>
      <c r="D20" s="27" t="s">
        <v>53</v>
      </c>
      <c r="E20" s="89"/>
      <c r="F20" s="26" t="s">
        <v>728</v>
      </c>
      <c r="G20" s="59">
        <v>2277</v>
      </c>
      <c r="H20" s="57" t="s">
        <v>42</v>
      </c>
      <c r="I20" s="95" t="s">
        <v>285</v>
      </c>
      <c r="J20" s="208" t="s">
        <v>633</v>
      </c>
      <c r="K20" s="97" t="s">
        <v>26</v>
      </c>
      <c r="L20" s="59">
        <v>62</v>
      </c>
      <c r="M20" s="59">
        <v>330</v>
      </c>
      <c r="N20" s="59" t="s">
        <v>42</v>
      </c>
      <c r="O20" s="95" t="s">
        <v>26</v>
      </c>
      <c r="P20" s="59">
        <v>145</v>
      </c>
      <c r="Q20" s="59">
        <v>529</v>
      </c>
      <c r="R20" s="59" t="s">
        <v>42</v>
      </c>
      <c r="S20" s="95" t="s">
        <v>26</v>
      </c>
      <c r="T20" s="59">
        <v>55</v>
      </c>
      <c r="U20" s="59">
        <v>272</v>
      </c>
      <c r="V20" s="59" t="s">
        <v>42</v>
      </c>
      <c r="W20" s="95" t="s">
        <v>26</v>
      </c>
      <c r="X20" s="59">
        <v>33</v>
      </c>
      <c r="Y20" s="59">
        <v>140</v>
      </c>
      <c r="Z20" s="59" t="s">
        <v>42</v>
      </c>
      <c r="AA20" s="95" t="s">
        <v>26</v>
      </c>
      <c r="AB20" s="59">
        <v>76</v>
      </c>
      <c r="AC20" s="59">
        <v>478</v>
      </c>
      <c r="AD20" s="59" t="s">
        <v>42</v>
      </c>
      <c r="AE20" s="95" t="s">
        <v>26</v>
      </c>
      <c r="AF20" s="59">
        <v>28</v>
      </c>
      <c r="AG20" s="59">
        <v>209</v>
      </c>
      <c r="AH20" s="59" t="s">
        <v>42</v>
      </c>
      <c r="AI20" s="95" t="s">
        <v>26</v>
      </c>
      <c r="AJ20" s="59">
        <v>17</v>
      </c>
      <c r="AK20" s="59">
        <v>116</v>
      </c>
      <c r="AL20" s="59" t="s">
        <v>42</v>
      </c>
      <c r="AM20" s="95" t="s">
        <v>26</v>
      </c>
      <c r="AN20" s="59">
        <v>48</v>
      </c>
      <c r="AO20" s="59">
        <v>203</v>
      </c>
      <c r="AP20" s="59" t="s">
        <v>42</v>
      </c>
      <c r="AQ20" s="95" t="s">
        <v>26</v>
      </c>
      <c r="AR20" s="95" t="s">
        <v>26</v>
      </c>
      <c r="AS20" s="95" t="s">
        <v>26</v>
      </c>
      <c r="AT20" s="95" t="s">
        <v>26</v>
      </c>
      <c r="AU20" s="95" t="s">
        <v>26</v>
      </c>
      <c r="AV20" s="95" t="s">
        <v>26</v>
      </c>
      <c r="AW20" s="95" t="s">
        <v>26</v>
      </c>
      <c r="AX20" s="95" t="s">
        <v>26</v>
      </c>
      <c r="AY20" s="223"/>
    </row>
    <row r="21" ht="28.5" spans="1:51">
      <c r="A21" s="89"/>
      <c r="B21" s="197">
        <v>8</v>
      </c>
      <c r="C21" s="27" t="s">
        <v>54</v>
      </c>
      <c r="D21" s="27" t="s">
        <v>55</v>
      </c>
      <c r="E21" s="89"/>
      <c r="F21" s="26" t="s">
        <v>56</v>
      </c>
      <c r="G21" s="26" t="s">
        <v>26</v>
      </c>
      <c r="H21" s="57" t="s">
        <v>42</v>
      </c>
      <c r="I21" s="26" t="s">
        <v>58</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60</v>
      </c>
      <c r="B22" s="197">
        <v>9</v>
      </c>
      <c r="C22" s="27" t="s">
        <v>61</v>
      </c>
      <c r="D22" s="27" t="s">
        <v>62</v>
      </c>
      <c r="E22" s="89"/>
      <c r="F22" s="26" t="s">
        <v>63</v>
      </c>
      <c r="G22" s="139">
        <v>124</v>
      </c>
      <c r="H22" s="63">
        <v>1.2277</v>
      </c>
      <c r="I22" s="72" t="s">
        <v>730</v>
      </c>
      <c r="J22" s="72" t="s">
        <v>731</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26</v>
      </c>
      <c r="AR22" s="93" t="s">
        <v>26</v>
      </c>
      <c r="AS22" s="93" t="s">
        <v>26</v>
      </c>
      <c r="AT22" s="93" t="s">
        <v>26</v>
      </c>
      <c r="AU22" s="93" t="s">
        <v>26</v>
      </c>
      <c r="AV22" s="93" t="s">
        <v>26</v>
      </c>
      <c r="AW22" s="93" t="s">
        <v>26</v>
      </c>
      <c r="AX22" s="93" t="s">
        <v>26</v>
      </c>
      <c r="AY22" s="223" t="s">
        <v>64</v>
      </c>
    </row>
    <row r="23" ht="14.25" spans="1:51">
      <c r="A23" s="89"/>
      <c r="B23" s="195"/>
      <c r="C23" s="89"/>
      <c r="D23" s="27" t="s">
        <v>65</v>
      </c>
      <c r="E23" s="89"/>
      <c r="F23" s="26" t="s">
        <v>63</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26</v>
      </c>
      <c r="AR23" s="93" t="s">
        <v>26</v>
      </c>
      <c r="AS23" s="93" t="s">
        <v>26</v>
      </c>
      <c r="AT23" s="93" t="s">
        <v>26</v>
      </c>
      <c r="AU23" s="93" t="s">
        <v>26</v>
      </c>
      <c r="AV23" s="93" t="s">
        <v>26</v>
      </c>
      <c r="AW23" s="93" t="s">
        <v>26</v>
      </c>
      <c r="AX23" s="93" t="s">
        <v>26</v>
      </c>
      <c r="AY23" s="89"/>
    </row>
    <row r="24" ht="14.25" spans="1:51">
      <c r="A24" s="89"/>
      <c r="B24" s="195"/>
      <c r="C24" s="89"/>
      <c r="D24" s="27" t="s">
        <v>66</v>
      </c>
      <c r="E24" s="89"/>
      <c r="F24" s="26" t="s">
        <v>63</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26</v>
      </c>
      <c r="AR24" s="93" t="s">
        <v>26</v>
      </c>
      <c r="AS24" s="93" t="s">
        <v>26</v>
      </c>
      <c r="AT24" s="93" t="s">
        <v>26</v>
      </c>
      <c r="AU24" s="93" t="s">
        <v>26</v>
      </c>
      <c r="AV24" s="93" t="s">
        <v>26</v>
      </c>
      <c r="AW24" s="93" t="s">
        <v>26</v>
      </c>
      <c r="AX24" s="93" t="s">
        <v>26</v>
      </c>
      <c r="AY24" s="89"/>
    </row>
    <row r="25" ht="15" spans="1:51">
      <c r="A25" s="89"/>
      <c r="B25" s="197">
        <v>10</v>
      </c>
      <c r="C25" s="26" t="s">
        <v>67</v>
      </c>
      <c r="D25" s="27" t="s">
        <v>68</v>
      </c>
      <c r="E25" s="89"/>
      <c r="F25" s="200" t="s">
        <v>69</v>
      </c>
      <c r="G25" s="26">
        <v>295</v>
      </c>
      <c r="H25" s="53">
        <v>1.0498</v>
      </c>
      <c r="I25" s="170" t="s">
        <v>732</v>
      </c>
      <c r="J25" s="170" t="s">
        <v>636</v>
      </c>
      <c r="K25" s="169"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74</v>
      </c>
      <c r="H26" s="53">
        <v>4.1111</v>
      </c>
      <c r="I26" s="89"/>
      <c r="J26" s="89"/>
      <c r="K26" s="169"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32</v>
      </c>
      <c r="H27" s="53">
        <v>2.1333</v>
      </c>
      <c r="I27" s="89"/>
      <c r="J27" s="89"/>
      <c r="K27" s="169"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792</v>
      </c>
      <c r="H28" s="53">
        <v>0.8</v>
      </c>
      <c r="I28" s="89"/>
      <c r="J28" s="89"/>
      <c r="K28" s="169"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2449</v>
      </c>
      <c r="H29" s="53">
        <v>1.126</v>
      </c>
      <c r="I29" s="89"/>
      <c r="J29" s="89"/>
      <c r="K29" s="169"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197">
        <v>11</v>
      </c>
      <c r="C30" s="27" t="s">
        <v>74</v>
      </c>
      <c r="D30" s="27" t="s">
        <v>75</v>
      </c>
      <c r="E30" s="89"/>
      <c r="F30" s="26" t="s">
        <v>69</v>
      </c>
      <c r="G30" s="26">
        <v>260</v>
      </c>
      <c r="H30" s="53">
        <v>0.8</v>
      </c>
      <c r="I30" s="171" t="s">
        <v>733</v>
      </c>
      <c r="J30" s="171" t="s">
        <v>734</v>
      </c>
      <c r="K30" s="169"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276</v>
      </c>
      <c r="H31" s="53">
        <v>1.0739</v>
      </c>
      <c r="I31" s="23"/>
      <c r="J31" s="23"/>
      <c r="K31" s="169"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26</v>
      </c>
      <c r="AR31" s="93" t="s">
        <v>26</v>
      </c>
      <c r="AS31" s="93" t="s">
        <v>26</v>
      </c>
      <c r="AT31" s="93" t="s">
        <v>26</v>
      </c>
      <c r="AU31" s="93" t="s">
        <v>26</v>
      </c>
      <c r="AV31" s="93" t="s">
        <v>26</v>
      </c>
      <c r="AW31" s="93" t="s">
        <v>26</v>
      </c>
      <c r="AX31" s="93" t="s">
        <v>26</v>
      </c>
      <c r="AY31" s="223"/>
    </row>
    <row r="32" ht="69.75" customHeight="true" spans="1:51">
      <c r="A32" s="89"/>
      <c r="B32" s="197">
        <v>12</v>
      </c>
      <c r="C32" s="27" t="s">
        <v>77</v>
      </c>
      <c r="D32" s="27" t="s">
        <v>78</v>
      </c>
      <c r="E32" s="89"/>
      <c r="F32" s="26" t="s">
        <v>69</v>
      </c>
      <c r="G32" s="26">
        <v>126</v>
      </c>
      <c r="H32" s="53">
        <v>0.7875</v>
      </c>
      <c r="I32" s="148" t="s">
        <v>735</v>
      </c>
      <c r="J32" s="148" t="s">
        <v>638</v>
      </c>
      <c r="K32" s="169"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26</v>
      </c>
      <c r="AR32" s="93" t="s">
        <v>26</v>
      </c>
      <c r="AS32" s="93" t="s">
        <v>26</v>
      </c>
      <c r="AT32" s="93" t="s">
        <v>26</v>
      </c>
      <c r="AU32" s="93" t="s">
        <v>26</v>
      </c>
      <c r="AV32" s="93" t="s">
        <v>26</v>
      </c>
      <c r="AW32" s="93" t="s">
        <v>26</v>
      </c>
      <c r="AX32" s="93" t="s">
        <v>26</v>
      </c>
      <c r="AY32" s="223"/>
    </row>
    <row r="33" ht="55.5" customHeight="true" spans="1:51">
      <c r="A33" s="89"/>
      <c r="B33" s="198">
        <v>13</v>
      </c>
      <c r="C33" s="27" t="s">
        <v>79</v>
      </c>
      <c r="D33" s="27" t="s">
        <v>80</v>
      </c>
      <c r="E33" s="89"/>
      <c r="F33" s="26" t="s">
        <v>40</v>
      </c>
      <c r="G33" s="26" t="s">
        <v>42</v>
      </c>
      <c r="H33" s="53">
        <v>0.456</v>
      </c>
      <c r="I33" s="209" t="s">
        <v>639</v>
      </c>
      <c r="J33" s="210" t="s">
        <v>640</v>
      </c>
      <c r="K33" s="169" t="s">
        <v>26</v>
      </c>
      <c r="L33" s="166" t="s">
        <v>26</v>
      </c>
      <c r="M33" s="113" t="s">
        <v>26</v>
      </c>
      <c r="N33" s="113" t="s">
        <v>26</v>
      </c>
      <c r="O33" s="136">
        <v>109</v>
      </c>
      <c r="P33" s="26" t="s">
        <v>736</v>
      </c>
      <c r="Q33" s="114">
        <v>0.5</v>
      </c>
      <c r="R33" s="217">
        <v>0.5</v>
      </c>
      <c r="S33" s="136">
        <v>150</v>
      </c>
      <c r="T33" s="26" t="s">
        <v>737</v>
      </c>
      <c r="U33" s="114">
        <v>0.35</v>
      </c>
      <c r="V33" s="114">
        <v>0.35</v>
      </c>
      <c r="W33" s="136">
        <v>80</v>
      </c>
      <c r="X33" s="26">
        <v>0</v>
      </c>
      <c r="Y33" s="107">
        <v>80</v>
      </c>
      <c r="Z33" s="114">
        <v>1</v>
      </c>
      <c r="AA33" s="136">
        <v>260</v>
      </c>
      <c r="AB33" s="26" t="s">
        <v>738</v>
      </c>
      <c r="AC33" s="114">
        <v>0.5</v>
      </c>
      <c r="AD33" s="114">
        <v>0.5</v>
      </c>
      <c r="AE33" s="136">
        <v>160</v>
      </c>
      <c r="AF33" s="26" t="s">
        <v>737</v>
      </c>
      <c r="AG33" s="114">
        <v>0.5</v>
      </c>
      <c r="AH33" s="114">
        <v>0.5</v>
      </c>
      <c r="AI33" s="136">
        <v>39</v>
      </c>
      <c r="AJ33" s="26">
        <v>7.8</v>
      </c>
      <c r="AK33" s="107">
        <v>39</v>
      </c>
      <c r="AL33" s="114">
        <v>1</v>
      </c>
      <c r="AM33" s="136">
        <v>100</v>
      </c>
      <c r="AN33" s="114">
        <v>0.15</v>
      </c>
      <c r="AO33" s="26" t="s">
        <v>739</v>
      </c>
      <c r="AP33" s="114">
        <v>0.6</v>
      </c>
      <c r="AQ33" s="59" t="s">
        <v>26</v>
      </c>
      <c r="AR33" s="59" t="s">
        <v>26</v>
      </c>
      <c r="AS33" s="59" t="s">
        <v>26</v>
      </c>
      <c r="AT33" s="59" t="s">
        <v>26</v>
      </c>
      <c r="AU33" s="59" t="s">
        <v>26</v>
      </c>
      <c r="AV33" s="59" t="s">
        <v>26</v>
      </c>
      <c r="AW33" s="59" t="s">
        <v>26</v>
      </c>
      <c r="AX33" s="59" t="s">
        <v>26</v>
      </c>
      <c r="AY33" s="223" t="s">
        <v>740</v>
      </c>
    </row>
    <row r="34" ht="69" customHeight="true" spans="1:51">
      <c r="A34" s="89"/>
      <c r="B34" s="195"/>
      <c r="C34" s="89"/>
      <c r="D34" s="27" t="s">
        <v>81</v>
      </c>
      <c r="E34" s="89"/>
      <c r="F34" s="201"/>
      <c r="G34" s="26">
        <v>1.85</v>
      </c>
      <c r="H34" s="53">
        <v>0.6167</v>
      </c>
      <c r="I34" s="89"/>
      <c r="J34" s="89"/>
      <c r="K34" s="169" t="s">
        <v>26</v>
      </c>
      <c r="L34" s="169" t="s">
        <v>26</v>
      </c>
      <c r="M34" s="169" t="s">
        <v>26</v>
      </c>
      <c r="N34" s="169" t="s">
        <v>26</v>
      </c>
      <c r="O34" s="169" t="s">
        <v>26</v>
      </c>
      <c r="P34" s="169" t="s">
        <v>26</v>
      </c>
      <c r="Q34" s="169" t="s">
        <v>26</v>
      </c>
      <c r="R34" s="169" t="s">
        <v>26</v>
      </c>
      <c r="S34" s="169" t="s">
        <v>26</v>
      </c>
      <c r="T34" s="169" t="s">
        <v>26</v>
      </c>
      <c r="U34" s="169" t="s">
        <v>26</v>
      </c>
      <c r="V34" s="169" t="s">
        <v>26</v>
      </c>
      <c r="W34" s="136">
        <v>1</v>
      </c>
      <c r="X34" s="136">
        <v>0.3</v>
      </c>
      <c r="Y34" s="136">
        <v>0.8</v>
      </c>
      <c r="Z34" s="209">
        <v>0.8</v>
      </c>
      <c r="AA34" s="136">
        <v>1</v>
      </c>
      <c r="AB34" s="26" t="s">
        <v>737</v>
      </c>
      <c r="AC34" s="136">
        <v>0.5</v>
      </c>
      <c r="AD34" s="209">
        <v>0.5</v>
      </c>
      <c r="AE34" s="136">
        <v>1</v>
      </c>
      <c r="AF34" s="136">
        <v>0.1</v>
      </c>
      <c r="AG34" s="136">
        <v>0.55</v>
      </c>
      <c r="AH34" s="209">
        <v>0.55</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391</v>
      </c>
    </row>
    <row r="35" ht="28.5" spans="1:51">
      <c r="A35" s="89"/>
      <c r="B35" s="197">
        <v>14</v>
      </c>
      <c r="C35" s="27" t="s">
        <v>82</v>
      </c>
      <c r="D35" s="27" t="s">
        <v>83</v>
      </c>
      <c r="E35" s="89"/>
      <c r="F35" s="26" t="s">
        <v>40</v>
      </c>
      <c r="G35" s="95" t="s">
        <v>26</v>
      </c>
      <c r="H35" s="59" t="s">
        <v>42</v>
      </c>
      <c r="I35" s="150"/>
      <c r="J35" s="150"/>
      <c r="K35" s="175" t="s">
        <v>302</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86</v>
      </c>
    </row>
    <row r="36" ht="28.5" spans="1:51">
      <c r="A36" s="89"/>
      <c r="B36" s="197">
        <v>15</v>
      </c>
      <c r="C36" s="27" t="s">
        <v>87</v>
      </c>
      <c r="D36" s="27" t="s">
        <v>88</v>
      </c>
      <c r="E36" s="27" t="s">
        <v>89</v>
      </c>
      <c r="F36" s="26" t="s">
        <v>40</v>
      </c>
      <c r="G36" s="59">
        <v>86</v>
      </c>
      <c r="H36" s="59" t="s">
        <v>42</v>
      </c>
      <c r="I36" s="211"/>
      <c r="J36" s="211"/>
      <c r="K36" s="93">
        <v>86</v>
      </c>
      <c r="L36" s="95" t="s">
        <v>26</v>
      </c>
      <c r="M36" s="95" t="s">
        <v>26</v>
      </c>
      <c r="N36" s="95" t="s">
        <v>26</v>
      </c>
      <c r="O36" s="59">
        <v>86</v>
      </c>
      <c r="P36" s="59">
        <v>86</v>
      </c>
      <c r="Q36" s="94" t="s">
        <v>26</v>
      </c>
      <c r="R36" s="59" t="s">
        <v>42</v>
      </c>
      <c r="S36" s="59">
        <v>86</v>
      </c>
      <c r="T36" s="59">
        <v>86</v>
      </c>
      <c r="U36" s="94" t="s">
        <v>26</v>
      </c>
      <c r="V36" s="59" t="s">
        <v>42</v>
      </c>
      <c r="W36" s="59">
        <v>86</v>
      </c>
      <c r="X36" s="59">
        <v>86</v>
      </c>
      <c r="Y36" s="94" t="s">
        <v>26</v>
      </c>
      <c r="Z36" s="59" t="s">
        <v>42</v>
      </c>
      <c r="AA36" s="59">
        <v>86</v>
      </c>
      <c r="AB36" s="59">
        <v>86</v>
      </c>
      <c r="AC36" s="94" t="s">
        <v>26</v>
      </c>
      <c r="AD36" s="59" t="s">
        <v>42</v>
      </c>
      <c r="AE36" s="59">
        <v>86</v>
      </c>
      <c r="AF36" s="59">
        <v>86</v>
      </c>
      <c r="AG36" s="94" t="s">
        <v>26</v>
      </c>
      <c r="AH36" s="59" t="s">
        <v>42</v>
      </c>
      <c r="AI36" s="59">
        <v>86</v>
      </c>
      <c r="AJ36" s="59">
        <v>86</v>
      </c>
      <c r="AK36" s="94" t="s">
        <v>26</v>
      </c>
      <c r="AL36" s="59" t="s">
        <v>42</v>
      </c>
      <c r="AM36" s="59">
        <v>86</v>
      </c>
      <c r="AN36" s="59">
        <v>86</v>
      </c>
      <c r="AO36" s="94" t="s">
        <v>26</v>
      </c>
      <c r="AP36" s="59" t="s">
        <v>42</v>
      </c>
      <c r="AQ36" s="93" t="s">
        <v>26</v>
      </c>
      <c r="AR36" s="95" t="s">
        <v>26</v>
      </c>
      <c r="AS36" s="95" t="s">
        <v>26</v>
      </c>
      <c r="AT36" s="95" t="s">
        <v>26</v>
      </c>
      <c r="AU36" s="93" t="s">
        <v>26</v>
      </c>
      <c r="AV36" s="95" t="s">
        <v>26</v>
      </c>
      <c r="AW36" s="95" t="s">
        <v>26</v>
      </c>
      <c r="AX36" s="95" t="s">
        <v>26</v>
      </c>
      <c r="AY36" s="223"/>
    </row>
    <row r="37" ht="14.25" spans="1:51">
      <c r="A37" s="89"/>
      <c r="B37" s="195"/>
      <c r="C37" s="89"/>
      <c r="D37" s="89"/>
      <c r="E37" s="27" t="s">
        <v>90</v>
      </c>
      <c r="F37" s="26" t="s">
        <v>40</v>
      </c>
      <c r="G37" s="59">
        <v>17948</v>
      </c>
      <c r="H37" s="59" t="s">
        <v>42</v>
      </c>
      <c r="I37" s="6"/>
      <c r="J37" s="6"/>
      <c r="K37" s="94" t="s">
        <v>26</v>
      </c>
      <c r="L37" s="95" t="s">
        <v>26</v>
      </c>
      <c r="M37" s="95" t="s">
        <v>26</v>
      </c>
      <c r="N37" s="95" t="s">
        <v>26</v>
      </c>
      <c r="O37" s="59" t="s">
        <v>26</v>
      </c>
      <c r="P37" s="111">
        <v>1296</v>
      </c>
      <c r="Q37" s="94" t="s">
        <v>26</v>
      </c>
      <c r="R37" s="59" t="s">
        <v>42</v>
      </c>
      <c r="S37" s="59" t="s">
        <v>26</v>
      </c>
      <c r="T37" s="111">
        <v>2104</v>
      </c>
      <c r="U37" s="94" t="s">
        <v>26</v>
      </c>
      <c r="V37" s="59" t="s">
        <v>42</v>
      </c>
      <c r="W37" s="59" t="s">
        <v>26</v>
      </c>
      <c r="X37" s="111">
        <v>1096</v>
      </c>
      <c r="Y37" s="94" t="s">
        <v>26</v>
      </c>
      <c r="Z37" s="59" t="s">
        <v>42</v>
      </c>
      <c r="AA37" s="59" t="s">
        <v>26</v>
      </c>
      <c r="AB37" s="111">
        <v>5938</v>
      </c>
      <c r="AC37" s="94" t="s">
        <v>26</v>
      </c>
      <c r="AD37" s="59" t="s">
        <v>42</v>
      </c>
      <c r="AE37" s="59" t="s">
        <v>26</v>
      </c>
      <c r="AF37" s="111">
        <v>2837</v>
      </c>
      <c r="AG37" s="94" t="s">
        <v>26</v>
      </c>
      <c r="AH37" s="59" t="s">
        <v>42</v>
      </c>
      <c r="AI37" s="59" t="s">
        <v>26</v>
      </c>
      <c r="AJ37" s="111">
        <v>1222</v>
      </c>
      <c r="AK37" s="94" t="s">
        <v>26</v>
      </c>
      <c r="AL37" s="59" t="s">
        <v>42</v>
      </c>
      <c r="AM37" s="59" t="s">
        <v>26</v>
      </c>
      <c r="AN37" s="111">
        <v>3455</v>
      </c>
      <c r="AO37" s="94" t="s">
        <v>26</v>
      </c>
      <c r="AP37" s="59" t="s">
        <v>42</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91</v>
      </c>
      <c r="F38" s="26" t="s">
        <v>40</v>
      </c>
      <c r="G38" s="59">
        <v>86</v>
      </c>
      <c r="H38" s="57" t="s">
        <v>42</v>
      </c>
      <c r="I38" s="6"/>
      <c r="J38" s="6"/>
      <c r="K38" s="96">
        <v>86</v>
      </c>
      <c r="L38" s="95" t="s">
        <v>26</v>
      </c>
      <c r="M38" s="95" t="s">
        <v>26</v>
      </c>
      <c r="N38" s="95" t="s">
        <v>26</v>
      </c>
      <c r="O38" s="59">
        <v>86</v>
      </c>
      <c r="P38" s="59">
        <v>86</v>
      </c>
      <c r="Q38" s="94" t="s">
        <v>26</v>
      </c>
      <c r="R38" s="59" t="s">
        <v>42</v>
      </c>
      <c r="S38" s="59">
        <v>86</v>
      </c>
      <c r="T38" s="59">
        <v>86</v>
      </c>
      <c r="U38" s="94" t="s">
        <v>26</v>
      </c>
      <c r="V38" s="59" t="s">
        <v>42</v>
      </c>
      <c r="W38" s="59">
        <v>86</v>
      </c>
      <c r="X38" s="59">
        <v>86</v>
      </c>
      <c r="Y38" s="94" t="s">
        <v>26</v>
      </c>
      <c r="Z38" s="59" t="s">
        <v>42</v>
      </c>
      <c r="AA38" s="59">
        <v>86</v>
      </c>
      <c r="AB38" s="59">
        <v>86</v>
      </c>
      <c r="AC38" s="94" t="s">
        <v>26</v>
      </c>
      <c r="AD38" s="59" t="s">
        <v>42</v>
      </c>
      <c r="AE38" s="59">
        <v>86</v>
      </c>
      <c r="AF38" s="59">
        <v>86</v>
      </c>
      <c r="AG38" s="94" t="s">
        <v>26</v>
      </c>
      <c r="AH38" s="59" t="s">
        <v>42</v>
      </c>
      <c r="AI38" s="59">
        <v>86</v>
      </c>
      <c r="AJ38" s="59">
        <v>86</v>
      </c>
      <c r="AK38" s="94" t="s">
        <v>26</v>
      </c>
      <c r="AL38" s="59" t="s">
        <v>42</v>
      </c>
      <c r="AM38" s="59">
        <v>86</v>
      </c>
      <c r="AN38" s="59">
        <v>86</v>
      </c>
      <c r="AO38" s="94" t="s">
        <v>26</v>
      </c>
      <c r="AP38" s="59" t="s">
        <v>42</v>
      </c>
      <c r="AQ38" s="93" t="s">
        <v>26</v>
      </c>
      <c r="AR38" s="95" t="s">
        <v>26</v>
      </c>
      <c r="AS38" s="95" t="s">
        <v>26</v>
      </c>
      <c r="AT38" s="95" t="s">
        <v>26</v>
      </c>
      <c r="AU38" s="93" t="s">
        <v>26</v>
      </c>
      <c r="AV38" s="95" t="s">
        <v>26</v>
      </c>
      <c r="AW38" s="95" t="s">
        <v>26</v>
      </c>
      <c r="AX38" s="95" t="s">
        <v>26</v>
      </c>
      <c r="AY38" s="223"/>
    </row>
    <row r="39" ht="14.25" spans="1:51">
      <c r="A39" s="89"/>
      <c r="B39" s="195"/>
      <c r="C39" s="89"/>
      <c r="D39" s="89"/>
      <c r="E39" s="27" t="s">
        <v>92</v>
      </c>
      <c r="F39" s="26" t="s">
        <v>40</v>
      </c>
      <c r="G39" s="59">
        <v>24042</v>
      </c>
      <c r="H39" s="57" t="s">
        <v>42</v>
      </c>
      <c r="I39" s="6"/>
      <c r="J39" s="6"/>
      <c r="K39" s="97" t="s">
        <v>26</v>
      </c>
      <c r="L39" s="95" t="s">
        <v>26</v>
      </c>
      <c r="M39" s="95" t="s">
        <v>26</v>
      </c>
      <c r="N39" s="95" t="s">
        <v>26</v>
      </c>
      <c r="O39" s="59" t="s">
        <v>26</v>
      </c>
      <c r="P39" s="111">
        <v>2373</v>
      </c>
      <c r="Q39" s="94" t="s">
        <v>26</v>
      </c>
      <c r="R39" s="59" t="s">
        <v>42</v>
      </c>
      <c r="S39" s="59" t="s">
        <v>26</v>
      </c>
      <c r="T39" s="111">
        <v>3489</v>
      </c>
      <c r="U39" s="94" t="s">
        <v>26</v>
      </c>
      <c r="V39" s="59" t="s">
        <v>42</v>
      </c>
      <c r="W39" s="59" t="s">
        <v>26</v>
      </c>
      <c r="X39" s="111">
        <v>1133</v>
      </c>
      <c r="Y39" s="94" t="s">
        <v>26</v>
      </c>
      <c r="Z39" s="59" t="s">
        <v>42</v>
      </c>
      <c r="AA39" s="59" t="s">
        <v>26</v>
      </c>
      <c r="AB39" s="111">
        <v>8144</v>
      </c>
      <c r="AC39" s="94" t="s">
        <v>26</v>
      </c>
      <c r="AD39" s="59" t="s">
        <v>42</v>
      </c>
      <c r="AE39" s="59" t="s">
        <v>26</v>
      </c>
      <c r="AF39" s="111">
        <v>3243</v>
      </c>
      <c r="AG39" s="94" t="s">
        <v>26</v>
      </c>
      <c r="AH39" s="59" t="s">
        <v>42</v>
      </c>
      <c r="AI39" s="59" t="s">
        <v>26</v>
      </c>
      <c r="AJ39" s="111">
        <v>1486</v>
      </c>
      <c r="AK39" s="94" t="s">
        <v>26</v>
      </c>
      <c r="AL39" s="59" t="s">
        <v>42</v>
      </c>
      <c r="AM39" s="59" t="s">
        <v>26</v>
      </c>
      <c r="AN39" s="111">
        <v>4174</v>
      </c>
      <c r="AO39" s="94" t="s">
        <v>26</v>
      </c>
      <c r="AP39" s="59" t="s">
        <v>42</v>
      </c>
      <c r="AQ39" s="93" t="s">
        <v>26</v>
      </c>
      <c r="AR39" s="95" t="s">
        <v>26</v>
      </c>
      <c r="AS39" s="95" t="s">
        <v>26</v>
      </c>
      <c r="AT39" s="95" t="s">
        <v>26</v>
      </c>
      <c r="AU39" s="93" t="s">
        <v>26</v>
      </c>
      <c r="AV39" s="95" t="s">
        <v>26</v>
      </c>
      <c r="AW39" s="95" t="s">
        <v>26</v>
      </c>
      <c r="AX39" s="95" t="s">
        <v>26</v>
      </c>
      <c r="AY39" s="223"/>
    </row>
    <row r="40" ht="28.5" spans="1:51">
      <c r="A40" s="89"/>
      <c r="B40" s="197">
        <v>16</v>
      </c>
      <c r="C40" s="27" t="s">
        <v>93</v>
      </c>
      <c r="D40" s="27" t="s">
        <v>94</v>
      </c>
      <c r="E40" s="89"/>
      <c r="F40" s="26" t="s">
        <v>95</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26</v>
      </c>
      <c r="AR40" s="93" t="s">
        <v>26</v>
      </c>
      <c r="AS40" s="93" t="s">
        <v>26</v>
      </c>
      <c r="AT40" s="93" t="s">
        <v>26</v>
      </c>
      <c r="AU40" s="93" t="s">
        <v>26</v>
      </c>
      <c r="AV40" s="93" t="s">
        <v>26</v>
      </c>
      <c r="AW40" s="93" t="s">
        <v>26</v>
      </c>
      <c r="AX40" s="93" t="s">
        <v>26</v>
      </c>
      <c r="AY40" s="223"/>
    </row>
    <row r="41" ht="28.5" spans="1:51">
      <c r="A41" s="89"/>
      <c r="B41" s="197">
        <v>17</v>
      </c>
      <c r="C41" s="27" t="s">
        <v>96</v>
      </c>
      <c r="D41" s="27" t="s">
        <v>97</v>
      </c>
      <c r="E41" s="89"/>
      <c r="F41" s="26" t="s">
        <v>98</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26</v>
      </c>
      <c r="AR41" s="93" t="s">
        <v>26</v>
      </c>
      <c r="AS41" s="93" t="s">
        <v>26</v>
      </c>
      <c r="AT41" s="93" t="s">
        <v>26</v>
      </c>
      <c r="AU41" s="93" t="s">
        <v>26</v>
      </c>
      <c r="AV41" s="93" t="s">
        <v>26</v>
      </c>
      <c r="AW41" s="93" t="s">
        <v>26</v>
      </c>
      <c r="AX41" s="93" t="s">
        <v>26</v>
      </c>
      <c r="AY41" s="223"/>
    </row>
    <row r="42" ht="42.75" spans="1:51">
      <c r="A42" s="89"/>
      <c r="B42" s="197">
        <v>18</v>
      </c>
      <c r="C42" s="27" t="s">
        <v>99</v>
      </c>
      <c r="D42" s="27" t="s">
        <v>100</v>
      </c>
      <c r="E42" s="89"/>
      <c r="F42" s="26" t="s">
        <v>40</v>
      </c>
      <c r="G42" s="26">
        <v>257</v>
      </c>
      <c r="H42" s="53">
        <v>0.3413</v>
      </c>
      <c r="I42" s="79"/>
      <c r="J42" s="79"/>
      <c r="K42" s="212" t="s">
        <v>26</v>
      </c>
      <c r="L42" s="212" t="s">
        <v>26</v>
      </c>
      <c r="M42" s="212" t="s">
        <v>26</v>
      </c>
      <c r="N42" s="212"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true" spans="1:51">
      <c r="A43" s="89"/>
      <c r="B43" s="197">
        <v>19</v>
      </c>
      <c r="C43" s="27" t="s">
        <v>101</v>
      </c>
      <c r="D43" s="26" t="s">
        <v>102</v>
      </c>
      <c r="E43" s="27" t="s">
        <v>103</v>
      </c>
      <c r="F43" s="26" t="s">
        <v>56</v>
      </c>
      <c r="G43" s="69" t="s">
        <v>413</v>
      </c>
      <c r="H43" s="69" t="s">
        <v>42</v>
      </c>
      <c r="I43" s="79" t="s">
        <v>285</v>
      </c>
      <c r="J43" s="59" t="s">
        <v>741</v>
      </c>
      <c r="K43" s="101" t="s">
        <v>407</v>
      </c>
      <c r="L43" s="59">
        <v>0</v>
      </c>
      <c r="M43" s="59">
        <v>0</v>
      </c>
      <c r="N43" s="59">
        <v>0</v>
      </c>
      <c r="O43" s="59" t="s">
        <v>407</v>
      </c>
      <c r="P43" s="59" t="s">
        <v>742</v>
      </c>
      <c r="Q43" s="59" t="s">
        <v>743</v>
      </c>
      <c r="R43" s="70" t="s">
        <v>410</v>
      </c>
      <c r="S43" s="59" t="s">
        <v>407</v>
      </c>
      <c r="T43" s="59" t="s">
        <v>744</v>
      </c>
      <c r="U43" s="59" t="s">
        <v>745</v>
      </c>
      <c r="V43" s="70" t="s">
        <v>746</v>
      </c>
      <c r="W43" s="59" t="s">
        <v>407</v>
      </c>
      <c r="X43" s="59">
        <v>0</v>
      </c>
      <c r="Y43" s="59" t="s">
        <v>747</v>
      </c>
      <c r="Z43" s="70" t="s">
        <v>410</v>
      </c>
      <c r="AA43" s="59" t="s">
        <v>407</v>
      </c>
      <c r="AB43" s="59" t="s">
        <v>748</v>
      </c>
      <c r="AC43" s="59" t="s">
        <v>749</v>
      </c>
      <c r="AD43" s="70" t="s">
        <v>410</v>
      </c>
      <c r="AE43" s="59" t="s">
        <v>407</v>
      </c>
      <c r="AF43" s="59" t="s">
        <v>750</v>
      </c>
      <c r="AG43" s="59" t="s">
        <v>751</v>
      </c>
      <c r="AH43" s="70" t="s">
        <v>410</v>
      </c>
      <c r="AI43" s="59" t="s">
        <v>407</v>
      </c>
      <c r="AJ43" s="59" t="s">
        <v>752</v>
      </c>
      <c r="AK43" s="59" t="s">
        <v>753</v>
      </c>
      <c r="AL43" s="70" t="s">
        <v>754</v>
      </c>
      <c r="AM43" s="59" t="s">
        <v>407</v>
      </c>
      <c r="AN43" s="59">
        <v>0</v>
      </c>
      <c r="AO43" s="59" t="s">
        <v>755</v>
      </c>
      <c r="AP43" s="70" t="s">
        <v>756</v>
      </c>
      <c r="AQ43" s="59" t="s">
        <v>26</v>
      </c>
      <c r="AR43" s="59" t="s">
        <v>26</v>
      </c>
      <c r="AS43" s="59" t="s">
        <v>26</v>
      </c>
      <c r="AT43" s="59" t="s">
        <v>26</v>
      </c>
      <c r="AU43" s="59" t="s">
        <v>26</v>
      </c>
      <c r="AV43" s="59" t="s">
        <v>26</v>
      </c>
      <c r="AW43" s="59" t="s">
        <v>26</v>
      </c>
      <c r="AX43" s="59" t="s">
        <v>26</v>
      </c>
      <c r="AY43" s="59"/>
    </row>
    <row r="44" ht="96.75" customHeight="true" spans="1:51">
      <c r="A44" s="89"/>
      <c r="B44" s="195"/>
      <c r="C44" s="89"/>
      <c r="D44" s="89"/>
      <c r="E44" s="27" t="s">
        <v>123</v>
      </c>
      <c r="F44" s="26" t="s">
        <v>56</v>
      </c>
      <c r="G44" s="202" t="s">
        <v>757</v>
      </c>
      <c r="H44" s="69" t="s">
        <v>42</v>
      </c>
      <c r="I44" s="11"/>
      <c r="J44" s="89"/>
      <c r="K44" s="96" t="s">
        <v>26</v>
      </c>
      <c r="L44" s="96" t="s">
        <v>26</v>
      </c>
      <c r="M44" s="96" t="s">
        <v>26</v>
      </c>
      <c r="N44" s="96" t="s">
        <v>26</v>
      </c>
      <c r="O44" s="93" t="s">
        <v>26</v>
      </c>
      <c r="P44" s="59" t="s">
        <v>742</v>
      </c>
      <c r="Q44" s="59" t="s">
        <v>743</v>
      </c>
      <c r="R44" s="70" t="s">
        <v>410</v>
      </c>
      <c r="S44" s="93" t="s">
        <v>26</v>
      </c>
      <c r="T44" s="59" t="s">
        <v>744</v>
      </c>
      <c r="U44" s="59" t="s">
        <v>745</v>
      </c>
      <c r="V44" s="70" t="s">
        <v>746</v>
      </c>
      <c r="W44" s="93" t="s">
        <v>26</v>
      </c>
      <c r="X44" s="59">
        <v>0</v>
      </c>
      <c r="Y44" s="59" t="s">
        <v>747</v>
      </c>
      <c r="Z44" s="70" t="s">
        <v>410</v>
      </c>
      <c r="AA44" s="93" t="s">
        <v>26</v>
      </c>
      <c r="AB44" s="59" t="s">
        <v>748</v>
      </c>
      <c r="AC44" s="59" t="s">
        <v>758</v>
      </c>
      <c r="AD44" s="70" t="s">
        <v>410</v>
      </c>
      <c r="AE44" s="93" t="s">
        <v>26</v>
      </c>
      <c r="AF44" s="59" t="s">
        <v>750</v>
      </c>
      <c r="AG44" s="59" t="s">
        <v>751</v>
      </c>
      <c r="AH44" s="70" t="s">
        <v>410</v>
      </c>
      <c r="AI44" s="93" t="s">
        <v>26</v>
      </c>
      <c r="AJ44" s="59" t="s">
        <v>752</v>
      </c>
      <c r="AK44" s="59" t="s">
        <v>753</v>
      </c>
      <c r="AL44" s="70" t="s">
        <v>754</v>
      </c>
      <c r="AM44" s="93" t="s">
        <v>26</v>
      </c>
      <c r="AN44" s="59">
        <v>0</v>
      </c>
      <c r="AO44" s="59" t="s">
        <v>755</v>
      </c>
      <c r="AP44" s="70" t="s">
        <v>756</v>
      </c>
      <c r="AQ44" s="59" t="s">
        <v>26</v>
      </c>
      <c r="AR44" s="59" t="s">
        <v>26</v>
      </c>
      <c r="AS44" s="59" t="s">
        <v>26</v>
      </c>
      <c r="AT44" s="59" t="s">
        <v>26</v>
      </c>
      <c r="AU44" s="59" t="s">
        <v>26</v>
      </c>
      <c r="AV44" s="59" t="s">
        <v>26</v>
      </c>
      <c r="AW44" s="59" t="s">
        <v>26</v>
      </c>
      <c r="AX44" s="59" t="s">
        <v>26</v>
      </c>
      <c r="AY44" s="59"/>
    </row>
    <row r="45" ht="44.25" customHeight="true" spans="1:51">
      <c r="A45" s="89"/>
      <c r="B45" s="195"/>
      <c r="C45" s="89"/>
      <c r="D45" s="26" t="s">
        <v>125</v>
      </c>
      <c r="E45" s="27" t="s">
        <v>126</v>
      </c>
      <c r="F45" s="26" t="s">
        <v>56</v>
      </c>
      <c r="G45" s="64">
        <v>0.9</v>
      </c>
      <c r="H45" s="64">
        <v>1</v>
      </c>
      <c r="I45" s="11"/>
      <c r="J45" s="89"/>
      <c r="K45" s="96" t="s">
        <v>26</v>
      </c>
      <c r="L45" s="96" t="s">
        <v>26</v>
      </c>
      <c r="M45" s="96" t="s">
        <v>26</v>
      </c>
      <c r="N45" s="96" t="s">
        <v>26</v>
      </c>
      <c r="O45" s="93" t="s">
        <v>26</v>
      </c>
      <c r="P45" s="70">
        <v>0.9</v>
      </c>
      <c r="Q45" s="70">
        <v>0.9</v>
      </c>
      <c r="R45" s="64">
        <v>1</v>
      </c>
      <c r="S45" s="93" t="s">
        <v>26</v>
      </c>
      <c r="T45" s="70">
        <v>0.9</v>
      </c>
      <c r="U45" s="70">
        <v>0.9</v>
      </c>
      <c r="V45" s="64">
        <v>1</v>
      </c>
      <c r="W45" s="93" t="s">
        <v>26</v>
      </c>
      <c r="X45" s="70">
        <v>0.9</v>
      </c>
      <c r="Y45" s="70">
        <v>0.9</v>
      </c>
      <c r="Z45" s="64">
        <v>1</v>
      </c>
      <c r="AA45" s="93" t="s">
        <v>26</v>
      </c>
      <c r="AB45" s="70">
        <v>0.9</v>
      </c>
      <c r="AC45" s="70">
        <v>0.9</v>
      </c>
      <c r="AD45" s="64">
        <v>1</v>
      </c>
      <c r="AE45" s="93" t="s">
        <v>26</v>
      </c>
      <c r="AF45" s="70">
        <v>0.9</v>
      </c>
      <c r="AG45" s="70">
        <v>0.9</v>
      </c>
      <c r="AH45" s="64">
        <v>1</v>
      </c>
      <c r="AI45" s="93" t="s">
        <v>26</v>
      </c>
      <c r="AJ45" s="70">
        <v>0.9</v>
      </c>
      <c r="AK45" s="70">
        <v>0.9</v>
      </c>
      <c r="AL45" s="64">
        <v>1</v>
      </c>
      <c r="AM45" s="93"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true" spans="1:51">
      <c r="A46" s="89"/>
      <c r="B46" s="195"/>
      <c r="C46" s="89"/>
      <c r="D46" s="89"/>
      <c r="E46" s="27" t="s">
        <v>123</v>
      </c>
      <c r="F46" s="26" t="s">
        <v>56</v>
      </c>
      <c r="G46" s="202">
        <v>8323</v>
      </c>
      <c r="H46" s="64">
        <v>1</v>
      </c>
      <c r="I46" s="11"/>
      <c r="J46" s="89"/>
      <c r="K46" s="96" t="s">
        <v>26</v>
      </c>
      <c r="L46" s="96" t="s">
        <v>26</v>
      </c>
      <c r="M46" s="96" t="s">
        <v>26</v>
      </c>
      <c r="N46" s="96" t="s">
        <v>26</v>
      </c>
      <c r="O46" s="93" t="s">
        <v>26</v>
      </c>
      <c r="P46" s="59">
        <v>0</v>
      </c>
      <c r="Q46" s="59">
        <v>191</v>
      </c>
      <c r="R46" s="64">
        <v>1</v>
      </c>
      <c r="S46" s="93" t="s">
        <v>26</v>
      </c>
      <c r="T46" s="59" t="s">
        <v>759</v>
      </c>
      <c r="U46" s="59">
        <v>1355</v>
      </c>
      <c r="V46" s="64">
        <v>1</v>
      </c>
      <c r="W46" s="93" t="s">
        <v>26</v>
      </c>
      <c r="X46" s="59">
        <v>0</v>
      </c>
      <c r="Y46" s="59">
        <v>321</v>
      </c>
      <c r="Z46" s="64">
        <v>1</v>
      </c>
      <c r="AA46" s="93" t="s">
        <v>26</v>
      </c>
      <c r="AB46" s="59" t="s">
        <v>760</v>
      </c>
      <c r="AC46" s="59">
        <v>3879</v>
      </c>
      <c r="AD46" s="64">
        <v>1</v>
      </c>
      <c r="AE46" s="93" t="s">
        <v>26</v>
      </c>
      <c r="AF46" s="59" t="s">
        <v>761</v>
      </c>
      <c r="AG46" s="59">
        <v>1924</v>
      </c>
      <c r="AH46" s="64">
        <v>1</v>
      </c>
      <c r="AI46" s="93" t="s">
        <v>26</v>
      </c>
      <c r="AJ46" s="59">
        <v>0</v>
      </c>
      <c r="AK46" s="59">
        <v>653</v>
      </c>
      <c r="AL46" s="64">
        <v>1</v>
      </c>
      <c r="AM46" s="93"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true" spans="1:51">
      <c r="A47" s="89"/>
      <c r="B47" s="195"/>
      <c r="C47" s="89"/>
      <c r="D47" s="26" t="s">
        <v>135</v>
      </c>
      <c r="E47" s="27" t="s">
        <v>126</v>
      </c>
      <c r="F47" s="26" t="s">
        <v>56</v>
      </c>
      <c r="G47" s="64">
        <v>0.75</v>
      </c>
      <c r="H47" s="64">
        <v>1</v>
      </c>
      <c r="I47" s="11"/>
      <c r="J47" s="89"/>
      <c r="K47" s="96" t="s">
        <v>26</v>
      </c>
      <c r="L47" s="96" t="s">
        <v>26</v>
      </c>
      <c r="M47" s="96" t="s">
        <v>26</v>
      </c>
      <c r="N47" s="96" t="s">
        <v>26</v>
      </c>
      <c r="O47" s="93" t="s">
        <v>26</v>
      </c>
      <c r="P47" s="64">
        <v>0.75</v>
      </c>
      <c r="Q47" s="64">
        <v>0.75</v>
      </c>
      <c r="R47" s="64">
        <v>1</v>
      </c>
      <c r="S47" s="93" t="s">
        <v>26</v>
      </c>
      <c r="T47" s="64">
        <v>0.75</v>
      </c>
      <c r="U47" s="64">
        <v>0.75</v>
      </c>
      <c r="V47" s="64">
        <v>1</v>
      </c>
      <c r="W47" s="93" t="s">
        <v>26</v>
      </c>
      <c r="X47" s="64">
        <v>0.75</v>
      </c>
      <c r="Y47" s="64">
        <v>0.75</v>
      </c>
      <c r="Z47" s="64">
        <v>1</v>
      </c>
      <c r="AA47" s="93" t="s">
        <v>26</v>
      </c>
      <c r="AB47" s="64">
        <v>0.75</v>
      </c>
      <c r="AC47" s="64">
        <v>0.75</v>
      </c>
      <c r="AD47" s="64">
        <v>1</v>
      </c>
      <c r="AE47" s="93" t="s">
        <v>26</v>
      </c>
      <c r="AF47" s="64">
        <v>0.75</v>
      </c>
      <c r="AG47" s="64">
        <v>0.75</v>
      </c>
      <c r="AH47" s="64">
        <v>1</v>
      </c>
      <c r="AI47" s="93" t="s">
        <v>26</v>
      </c>
      <c r="AJ47" s="64">
        <v>0.75</v>
      </c>
      <c r="AK47" s="64">
        <v>0.75</v>
      </c>
      <c r="AL47" s="64">
        <v>1</v>
      </c>
      <c r="AM47" s="93"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true" spans="1:51">
      <c r="A48" s="89"/>
      <c r="B48" s="195"/>
      <c r="C48" s="89"/>
      <c r="D48" s="89"/>
      <c r="E48" s="27" t="s">
        <v>123</v>
      </c>
      <c r="F48" s="26" t="s">
        <v>56</v>
      </c>
      <c r="G48" s="202">
        <v>31812</v>
      </c>
      <c r="H48" s="64">
        <v>1</v>
      </c>
      <c r="I48" s="11"/>
      <c r="J48" s="89"/>
      <c r="K48" s="96" t="s">
        <v>26</v>
      </c>
      <c r="L48" s="96" t="s">
        <v>26</v>
      </c>
      <c r="M48" s="96" t="s">
        <v>26</v>
      </c>
      <c r="N48" s="96" t="s">
        <v>26</v>
      </c>
      <c r="O48" s="93" t="s">
        <v>26</v>
      </c>
      <c r="P48" s="59" t="s">
        <v>762</v>
      </c>
      <c r="Q48" s="59">
        <v>2889</v>
      </c>
      <c r="R48" s="64">
        <v>1</v>
      </c>
      <c r="S48" s="93" t="s">
        <v>26</v>
      </c>
      <c r="T48" s="59" t="s">
        <v>763</v>
      </c>
      <c r="U48" s="59">
        <v>4769</v>
      </c>
      <c r="V48" s="64">
        <v>1</v>
      </c>
      <c r="W48" s="93" t="s">
        <v>26</v>
      </c>
      <c r="X48" s="59">
        <v>0</v>
      </c>
      <c r="Y48" s="59">
        <v>2336</v>
      </c>
      <c r="Z48" s="64">
        <v>1</v>
      </c>
      <c r="AA48" s="93" t="s">
        <v>26</v>
      </c>
      <c r="AB48" s="93" t="s">
        <v>764</v>
      </c>
      <c r="AC48" s="59">
        <v>10187</v>
      </c>
      <c r="AD48" s="64">
        <v>1</v>
      </c>
      <c r="AE48" s="93" t="s">
        <v>26</v>
      </c>
      <c r="AF48" s="59" t="s">
        <v>765</v>
      </c>
      <c r="AG48" s="59">
        <v>5508</v>
      </c>
      <c r="AH48" s="64">
        <v>1</v>
      </c>
      <c r="AI48" s="93" t="s">
        <v>26</v>
      </c>
      <c r="AJ48" s="59" t="s">
        <v>683</v>
      </c>
      <c r="AK48" s="59">
        <v>2250</v>
      </c>
      <c r="AL48" s="64">
        <v>1</v>
      </c>
      <c r="AM48" s="93"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true" spans="1:51">
      <c r="A49" s="89"/>
      <c r="B49" s="195"/>
      <c r="C49" s="89"/>
      <c r="D49" s="26" t="s">
        <v>144</v>
      </c>
      <c r="E49" s="27" t="s">
        <v>126</v>
      </c>
      <c r="F49" s="26" t="s">
        <v>56</v>
      </c>
      <c r="G49" s="64">
        <v>0.6</v>
      </c>
      <c r="H49" s="64">
        <v>1</v>
      </c>
      <c r="I49" s="11"/>
      <c r="J49" s="89"/>
      <c r="K49" s="96" t="s">
        <v>26</v>
      </c>
      <c r="L49" s="96" t="s">
        <v>26</v>
      </c>
      <c r="M49" s="96" t="s">
        <v>26</v>
      </c>
      <c r="N49" s="96" t="s">
        <v>26</v>
      </c>
      <c r="O49" s="93" t="s">
        <v>26</v>
      </c>
      <c r="P49" s="64">
        <v>0.6</v>
      </c>
      <c r="Q49" s="64">
        <v>0.6</v>
      </c>
      <c r="R49" s="64">
        <v>1</v>
      </c>
      <c r="S49" s="93" t="s">
        <v>26</v>
      </c>
      <c r="T49" s="64">
        <v>0.6</v>
      </c>
      <c r="U49" s="64">
        <v>0.6</v>
      </c>
      <c r="V49" s="64">
        <v>1</v>
      </c>
      <c r="W49" s="93" t="s">
        <v>26</v>
      </c>
      <c r="X49" s="64">
        <v>0.6</v>
      </c>
      <c r="Y49" s="64">
        <v>0.6</v>
      </c>
      <c r="Z49" s="64">
        <v>1</v>
      </c>
      <c r="AA49" s="93" t="s">
        <v>26</v>
      </c>
      <c r="AB49" s="64">
        <v>0.6</v>
      </c>
      <c r="AC49" s="64">
        <v>0.6</v>
      </c>
      <c r="AD49" s="64">
        <v>1</v>
      </c>
      <c r="AE49" s="93" t="s">
        <v>26</v>
      </c>
      <c r="AF49" s="64">
        <v>0.6</v>
      </c>
      <c r="AG49" s="64">
        <v>0.6</v>
      </c>
      <c r="AH49" s="64">
        <v>1</v>
      </c>
      <c r="AI49" s="93" t="s">
        <v>26</v>
      </c>
      <c r="AJ49" s="64">
        <v>0.6</v>
      </c>
      <c r="AK49" s="64">
        <v>0.6</v>
      </c>
      <c r="AL49" s="64">
        <v>1</v>
      </c>
      <c r="AM49" s="93"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true" spans="1:51">
      <c r="A50" s="89"/>
      <c r="B50" s="195"/>
      <c r="C50" s="89"/>
      <c r="D50" s="89"/>
      <c r="E50" s="27" t="s">
        <v>123</v>
      </c>
      <c r="F50" s="26" t="s">
        <v>56</v>
      </c>
      <c r="G50" s="202">
        <v>5649</v>
      </c>
      <c r="H50" s="64">
        <v>1</v>
      </c>
      <c r="I50" s="6"/>
      <c r="J50" s="89"/>
      <c r="K50" s="96" t="s">
        <v>26</v>
      </c>
      <c r="L50" s="96" t="s">
        <v>26</v>
      </c>
      <c r="M50" s="96" t="s">
        <v>26</v>
      </c>
      <c r="N50" s="96" t="s">
        <v>26</v>
      </c>
      <c r="O50" s="93" t="s">
        <v>26</v>
      </c>
      <c r="P50" s="59" t="s">
        <v>147</v>
      </c>
      <c r="Q50" s="59">
        <v>52</v>
      </c>
      <c r="R50" s="64">
        <v>1</v>
      </c>
      <c r="S50" s="93" t="s">
        <v>26</v>
      </c>
      <c r="T50" s="59" t="s">
        <v>766</v>
      </c>
      <c r="U50" s="59">
        <v>395</v>
      </c>
      <c r="V50" s="64">
        <v>1</v>
      </c>
      <c r="W50" s="93" t="s">
        <v>26</v>
      </c>
      <c r="X50" s="59">
        <v>0</v>
      </c>
      <c r="Y50" s="59">
        <v>413</v>
      </c>
      <c r="Z50" s="64">
        <v>1</v>
      </c>
      <c r="AA50" s="93" t="s">
        <v>26</v>
      </c>
      <c r="AB50" s="93" t="s">
        <v>767</v>
      </c>
      <c r="AC50" s="59">
        <v>2230</v>
      </c>
      <c r="AD50" s="64">
        <v>1</v>
      </c>
      <c r="AE50" s="93" t="s">
        <v>26</v>
      </c>
      <c r="AF50" s="59" t="s">
        <v>768</v>
      </c>
      <c r="AG50" s="59">
        <v>1131</v>
      </c>
      <c r="AH50" s="64">
        <v>1</v>
      </c>
      <c r="AI50" s="93" t="s">
        <v>26</v>
      </c>
      <c r="AJ50" s="59">
        <v>0</v>
      </c>
      <c r="AK50" s="59">
        <v>123</v>
      </c>
      <c r="AL50" s="64">
        <v>1</v>
      </c>
      <c r="AM50" s="93"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89"/>
      <c r="B51" s="198">
        <v>20</v>
      </c>
      <c r="C51" s="27" t="s">
        <v>152</v>
      </c>
      <c r="D51" s="26" t="s">
        <v>153</v>
      </c>
      <c r="E51" s="203" t="s">
        <v>154</v>
      </c>
      <c r="F51" s="26" t="s">
        <v>40</v>
      </c>
      <c r="G51" s="59">
        <v>1300</v>
      </c>
      <c r="H51" s="93" t="s">
        <v>26</v>
      </c>
      <c r="I51" s="93" t="s">
        <v>285</v>
      </c>
      <c r="J51" s="59" t="s">
        <v>687</v>
      </c>
      <c r="K51" s="101">
        <v>1300</v>
      </c>
      <c r="L51" s="59">
        <v>1300</v>
      </c>
      <c r="M51" s="93" t="s">
        <v>26</v>
      </c>
      <c r="N51" s="93"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155</v>
      </c>
      <c r="F52" s="26" t="s">
        <v>40</v>
      </c>
      <c r="G52" s="59">
        <v>39</v>
      </c>
      <c r="H52" s="93" t="s">
        <v>41</v>
      </c>
      <c r="I52" s="89"/>
      <c r="J52" s="89"/>
      <c r="K52" s="96" t="s">
        <v>26</v>
      </c>
      <c r="L52" s="93" t="s">
        <v>26</v>
      </c>
      <c r="M52" s="93" t="s">
        <v>26</v>
      </c>
      <c r="N52" s="93" t="s">
        <v>26</v>
      </c>
      <c r="O52" s="93" t="s">
        <v>26</v>
      </c>
      <c r="P52" s="59">
        <v>6</v>
      </c>
      <c r="Q52" s="59">
        <v>6</v>
      </c>
      <c r="R52" s="93" t="s">
        <v>41</v>
      </c>
      <c r="S52" s="93" t="s">
        <v>26</v>
      </c>
      <c r="T52" s="59">
        <v>5</v>
      </c>
      <c r="U52" s="59">
        <v>5</v>
      </c>
      <c r="V52" s="93" t="s">
        <v>41</v>
      </c>
      <c r="W52" s="93" t="s">
        <v>26</v>
      </c>
      <c r="X52" s="59">
        <v>4</v>
      </c>
      <c r="Y52" s="59">
        <v>4</v>
      </c>
      <c r="Z52" s="93" t="s">
        <v>41</v>
      </c>
      <c r="AA52" s="93" t="s">
        <v>26</v>
      </c>
      <c r="AB52" s="59">
        <v>18</v>
      </c>
      <c r="AC52" s="59">
        <v>18</v>
      </c>
      <c r="AD52" s="93" t="s">
        <v>41</v>
      </c>
      <c r="AE52" s="93" t="s">
        <v>26</v>
      </c>
      <c r="AF52" s="59">
        <v>5</v>
      </c>
      <c r="AG52" s="59">
        <v>5</v>
      </c>
      <c r="AH52" s="93" t="s">
        <v>41</v>
      </c>
      <c r="AI52" s="93" t="s">
        <v>26</v>
      </c>
      <c r="AJ52" s="59">
        <v>0</v>
      </c>
      <c r="AK52" s="59">
        <v>0</v>
      </c>
      <c r="AL52" s="93" t="s">
        <v>41</v>
      </c>
      <c r="AM52" s="93" t="s">
        <v>26</v>
      </c>
      <c r="AN52" s="59">
        <v>1</v>
      </c>
      <c r="AO52" s="59">
        <v>1</v>
      </c>
      <c r="AP52" s="93" t="s">
        <v>41</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156</v>
      </c>
      <c r="F53" s="26" t="s">
        <v>40</v>
      </c>
      <c r="G53" s="59">
        <v>247</v>
      </c>
      <c r="H53" s="93" t="s">
        <v>41</v>
      </c>
      <c r="I53" s="89"/>
      <c r="J53" s="89"/>
      <c r="K53" s="96" t="s">
        <v>26</v>
      </c>
      <c r="L53" s="93" t="s">
        <v>26</v>
      </c>
      <c r="M53" s="93" t="s">
        <v>26</v>
      </c>
      <c r="N53" s="93" t="s">
        <v>26</v>
      </c>
      <c r="O53" s="93" t="s">
        <v>26</v>
      </c>
      <c r="P53" s="59">
        <v>16</v>
      </c>
      <c r="Q53" s="59">
        <v>16</v>
      </c>
      <c r="R53" s="93" t="s">
        <v>41</v>
      </c>
      <c r="S53" s="93" t="s">
        <v>26</v>
      </c>
      <c r="T53" s="59">
        <v>27</v>
      </c>
      <c r="U53" s="59">
        <v>27</v>
      </c>
      <c r="V53" s="93" t="s">
        <v>41</v>
      </c>
      <c r="W53" s="93" t="s">
        <v>26</v>
      </c>
      <c r="X53" s="59">
        <v>21</v>
      </c>
      <c r="Y53" s="59">
        <v>21</v>
      </c>
      <c r="Z53" s="93" t="s">
        <v>41</v>
      </c>
      <c r="AA53" s="93" t="s">
        <v>26</v>
      </c>
      <c r="AB53" s="59">
        <v>58</v>
      </c>
      <c r="AC53" s="59">
        <v>58</v>
      </c>
      <c r="AD53" s="93" t="s">
        <v>41</v>
      </c>
      <c r="AE53" s="64" t="s">
        <v>26</v>
      </c>
      <c r="AF53" s="59">
        <v>74</v>
      </c>
      <c r="AG53" s="59">
        <v>74</v>
      </c>
      <c r="AH53" s="93" t="s">
        <v>41</v>
      </c>
      <c r="AI53" s="93" t="s">
        <v>26</v>
      </c>
      <c r="AJ53" s="59">
        <v>14</v>
      </c>
      <c r="AK53" s="59">
        <v>14</v>
      </c>
      <c r="AL53" s="93" t="s">
        <v>41</v>
      </c>
      <c r="AM53" s="93" t="s">
        <v>26</v>
      </c>
      <c r="AN53" s="59">
        <v>37</v>
      </c>
      <c r="AO53" s="59">
        <v>37</v>
      </c>
      <c r="AP53" s="93" t="s">
        <v>41</v>
      </c>
      <c r="AQ53" s="93" t="s">
        <v>26</v>
      </c>
      <c r="AR53" s="93" t="s">
        <v>26</v>
      </c>
      <c r="AS53" s="93" t="s">
        <v>26</v>
      </c>
      <c r="AT53" s="93" t="s">
        <v>26</v>
      </c>
      <c r="AU53" s="93" t="s">
        <v>26</v>
      </c>
      <c r="AV53" s="93" t="s">
        <v>26</v>
      </c>
      <c r="AW53" s="93" t="s">
        <v>26</v>
      </c>
      <c r="AX53" s="93" t="s">
        <v>26</v>
      </c>
      <c r="AY53" s="223"/>
    </row>
    <row r="54" ht="14.25" spans="1:51">
      <c r="A54" s="89"/>
      <c r="B54" s="195"/>
      <c r="C54" s="89"/>
      <c r="D54" s="26" t="s">
        <v>157</v>
      </c>
      <c r="E54" s="203" t="s">
        <v>154</v>
      </c>
      <c r="F54" s="26" t="s">
        <v>40</v>
      </c>
      <c r="G54" s="59">
        <v>1966</v>
      </c>
      <c r="H54" s="93" t="s">
        <v>26</v>
      </c>
      <c r="I54" s="89"/>
      <c r="J54" s="89"/>
      <c r="K54" s="101">
        <v>1966</v>
      </c>
      <c r="L54" s="59">
        <v>1966</v>
      </c>
      <c r="M54" s="93" t="s">
        <v>26</v>
      </c>
      <c r="N54" s="93" t="s">
        <v>26</v>
      </c>
      <c r="O54" s="59">
        <v>1966</v>
      </c>
      <c r="P54" s="59">
        <v>1966</v>
      </c>
      <c r="Q54" s="93" t="s">
        <v>26</v>
      </c>
      <c r="R54" s="93" t="s">
        <v>26</v>
      </c>
      <c r="S54" s="93" t="s">
        <v>26</v>
      </c>
      <c r="T54" s="93" t="s">
        <v>26</v>
      </c>
      <c r="U54" s="93" t="s">
        <v>26</v>
      </c>
      <c r="V54" s="93" t="s">
        <v>26</v>
      </c>
      <c r="W54" s="93" t="s">
        <v>26</v>
      </c>
      <c r="X54" s="93" t="s">
        <v>26</v>
      </c>
      <c r="Y54" s="93" t="s">
        <v>26</v>
      </c>
      <c r="Z54" s="93" t="s">
        <v>26</v>
      </c>
      <c r="AA54" s="93" t="s">
        <v>26</v>
      </c>
      <c r="AB54" s="93" t="s">
        <v>26</v>
      </c>
      <c r="AC54" s="93" t="s">
        <v>26</v>
      </c>
      <c r="AD54" s="93" t="s">
        <v>26</v>
      </c>
      <c r="AE54" s="64" t="s">
        <v>26</v>
      </c>
      <c r="AF54" s="93" t="s">
        <v>26</v>
      </c>
      <c r="AG54" s="93" t="s">
        <v>26</v>
      </c>
      <c r="AH54" s="93" t="s">
        <v>26</v>
      </c>
      <c r="AI54" s="93" t="s">
        <v>26</v>
      </c>
      <c r="AJ54" s="93" t="s">
        <v>26</v>
      </c>
      <c r="AK54" s="93" t="s">
        <v>26</v>
      </c>
      <c r="AL54" s="93" t="s">
        <v>26</v>
      </c>
      <c r="AM54" s="93" t="s">
        <v>26</v>
      </c>
      <c r="AN54" s="93" t="s">
        <v>26</v>
      </c>
      <c r="AO54" s="93" t="s">
        <v>26</v>
      </c>
      <c r="AP54" s="93"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155</v>
      </c>
      <c r="F55" s="26" t="s">
        <v>40</v>
      </c>
      <c r="G55" s="59">
        <v>15</v>
      </c>
      <c r="H55" s="93" t="s">
        <v>41</v>
      </c>
      <c r="I55" s="89"/>
      <c r="J55" s="89"/>
      <c r="K55" s="96" t="s">
        <v>26</v>
      </c>
      <c r="L55" s="93" t="s">
        <v>26</v>
      </c>
      <c r="M55" s="93" t="s">
        <v>26</v>
      </c>
      <c r="N55" s="93" t="s">
        <v>26</v>
      </c>
      <c r="O55" s="93" t="s">
        <v>26</v>
      </c>
      <c r="P55" s="59">
        <v>15</v>
      </c>
      <c r="Q55" s="59">
        <v>15</v>
      </c>
      <c r="R55" s="93" t="s">
        <v>41</v>
      </c>
      <c r="S55" s="93" t="s">
        <v>26</v>
      </c>
      <c r="T55" s="93" t="s">
        <v>26</v>
      </c>
      <c r="U55" s="93" t="s">
        <v>26</v>
      </c>
      <c r="V55" s="93" t="s">
        <v>26</v>
      </c>
      <c r="W55" s="93" t="s">
        <v>26</v>
      </c>
      <c r="X55" s="93" t="s">
        <v>26</v>
      </c>
      <c r="Y55" s="93" t="s">
        <v>26</v>
      </c>
      <c r="Z55" s="93" t="s">
        <v>26</v>
      </c>
      <c r="AA55" s="93" t="s">
        <v>26</v>
      </c>
      <c r="AB55" s="93" t="s">
        <v>26</v>
      </c>
      <c r="AC55" s="93" t="s">
        <v>26</v>
      </c>
      <c r="AD55" s="93" t="s">
        <v>26</v>
      </c>
      <c r="AE55" s="93" t="s">
        <v>26</v>
      </c>
      <c r="AF55" s="93" t="s">
        <v>26</v>
      </c>
      <c r="AG55" s="93" t="s">
        <v>26</v>
      </c>
      <c r="AH55" s="93" t="s">
        <v>26</v>
      </c>
      <c r="AI55" s="93" t="s">
        <v>26</v>
      </c>
      <c r="AJ55" s="93" t="s">
        <v>26</v>
      </c>
      <c r="AK55" s="93" t="s">
        <v>26</v>
      </c>
      <c r="AL55" s="93" t="s">
        <v>26</v>
      </c>
      <c r="AM55" s="93" t="s">
        <v>26</v>
      </c>
      <c r="AN55" s="93" t="s">
        <v>26</v>
      </c>
      <c r="AO55" s="93" t="s">
        <v>26</v>
      </c>
      <c r="AP55" s="93"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156</v>
      </c>
      <c r="F56" s="26" t="s">
        <v>40</v>
      </c>
      <c r="G56" s="59">
        <v>1</v>
      </c>
      <c r="H56" s="93" t="s">
        <v>41</v>
      </c>
      <c r="I56" s="89"/>
      <c r="J56" s="89"/>
      <c r="K56" s="96" t="s">
        <v>26</v>
      </c>
      <c r="L56" s="93" t="s">
        <v>26</v>
      </c>
      <c r="M56" s="93" t="s">
        <v>26</v>
      </c>
      <c r="N56" s="93" t="s">
        <v>26</v>
      </c>
      <c r="O56" s="93" t="s">
        <v>26</v>
      </c>
      <c r="P56" s="59">
        <v>1</v>
      </c>
      <c r="Q56" s="59">
        <v>1</v>
      </c>
      <c r="R56" s="93" t="s">
        <v>41</v>
      </c>
      <c r="S56" s="93" t="s">
        <v>26</v>
      </c>
      <c r="T56" s="93" t="s">
        <v>26</v>
      </c>
      <c r="U56" s="93" t="s">
        <v>26</v>
      </c>
      <c r="V56" s="93" t="s">
        <v>26</v>
      </c>
      <c r="W56" s="93" t="s">
        <v>26</v>
      </c>
      <c r="X56" s="93" t="s">
        <v>26</v>
      </c>
      <c r="Y56" s="93" t="s">
        <v>26</v>
      </c>
      <c r="Z56" s="93" t="s">
        <v>26</v>
      </c>
      <c r="AA56" s="93" t="s">
        <v>26</v>
      </c>
      <c r="AB56" s="93" t="s">
        <v>26</v>
      </c>
      <c r="AC56" s="93" t="s">
        <v>26</v>
      </c>
      <c r="AD56" s="93" t="s">
        <v>26</v>
      </c>
      <c r="AE56" s="93" t="s">
        <v>26</v>
      </c>
      <c r="AF56" s="93" t="s">
        <v>26</v>
      </c>
      <c r="AG56" s="93" t="s">
        <v>26</v>
      </c>
      <c r="AH56" s="93" t="s">
        <v>26</v>
      </c>
      <c r="AI56" s="93" t="s">
        <v>26</v>
      </c>
      <c r="AJ56" s="93" t="s">
        <v>26</v>
      </c>
      <c r="AK56" s="93" t="s">
        <v>26</v>
      </c>
      <c r="AL56" s="93" t="s">
        <v>26</v>
      </c>
      <c r="AM56" s="93" t="s">
        <v>26</v>
      </c>
      <c r="AN56" s="93" t="s">
        <v>26</v>
      </c>
      <c r="AO56" s="93" t="s">
        <v>26</v>
      </c>
      <c r="AP56" s="93" t="s">
        <v>26</v>
      </c>
      <c r="AQ56" s="93" t="s">
        <v>26</v>
      </c>
      <c r="AR56" s="93" t="s">
        <v>26</v>
      </c>
      <c r="AS56" s="93" t="s">
        <v>26</v>
      </c>
      <c r="AT56" s="93" t="s">
        <v>26</v>
      </c>
      <c r="AU56" s="93" t="s">
        <v>26</v>
      </c>
      <c r="AV56" s="93" t="s">
        <v>26</v>
      </c>
      <c r="AW56" s="93" t="s">
        <v>26</v>
      </c>
      <c r="AX56" s="93" t="s">
        <v>26</v>
      </c>
      <c r="AY56" s="223"/>
    </row>
    <row r="57" ht="14.25" spans="1:51">
      <c r="A57" s="60" t="s">
        <v>158</v>
      </c>
      <c r="B57" s="197">
        <v>21</v>
      </c>
      <c r="C57" s="26" t="s">
        <v>159</v>
      </c>
      <c r="D57" s="27" t="s">
        <v>160</v>
      </c>
      <c r="E57" s="89"/>
      <c r="F57" s="26" t="s">
        <v>769</v>
      </c>
      <c r="G57" s="59">
        <v>220</v>
      </c>
      <c r="H57" s="69">
        <v>2.2</v>
      </c>
      <c r="I57" s="150" t="s">
        <v>770</v>
      </c>
      <c r="J57" s="213" t="s">
        <v>689</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162</v>
      </c>
      <c r="E58" s="89"/>
      <c r="F58" s="26" t="s">
        <v>769</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163</v>
      </c>
      <c r="E59" s="89"/>
      <c r="F59" s="26" t="s">
        <v>769</v>
      </c>
      <c r="G59" s="59">
        <v>2</v>
      </c>
      <c r="H59" s="64">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1</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33.75" customHeight="true" spans="1:51">
      <c r="A60" s="89"/>
      <c r="B60" s="195"/>
      <c r="C60" s="89"/>
      <c r="D60" s="27" t="s">
        <v>164</v>
      </c>
      <c r="E60" s="89"/>
      <c r="F60" s="26" t="s">
        <v>769</v>
      </c>
      <c r="G60" s="93" t="s">
        <v>26</v>
      </c>
      <c r="H60" s="93" t="s">
        <v>26</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607</v>
      </c>
    </row>
    <row r="61" ht="67.5" spans="1:51">
      <c r="A61" s="89"/>
      <c r="B61" s="195"/>
      <c r="C61" s="89"/>
      <c r="D61" s="27" t="s">
        <v>166</v>
      </c>
      <c r="E61" s="89"/>
      <c r="F61" s="26" t="s">
        <v>167</v>
      </c>
      <c r="G61" s="26">
        <v>480</v>
      </c>
      <c r="H61" s="53">
        <v>0.64</v>
      </c>
      <c r="I61" s="26" t="s">
        <v>345</v>
      </c>
      <c r="J61" s="26" t="s">
        <v>690</v>
      </c>
      <c r="K61" s="93" t="s">
        <v>26</v>
      </c>
      <c r="L61" s="93" t="s">
        <v>26</v>
      </c>
      <c r="M61" s="93" t="s">
        <v>26</v>
      </c>
      <c r="N61" s="93" t="s">
        <v>26</v>
      </c>
      <c r="O61" s="93" t="s">
        <v>26</v>
      </c>
      <c r="P61" s="93" t="s">
        <v>26</v>
      </c>
      <c r="Q61" s="93" t="s">
        <v>26</v>
      </c>
      <c r="R61" s="93" t="s">
        <v>26</v>
      </c>
      <c r="S61" s="93">
        <v>30</v>
      </c>
      <c r="T61" s="93">
        <v>0</v>
      </c>
      <c r="U61" s="93">
        <v>30</v>
      </c>
      <c r="V61" s="68">
        <v>1</v>
      </c>
      <c r="W61" s="93" t="s">
        <v>26</v>
      </c>
      <c r="X61" s="93" t="s">
        <v>26</v>
      </c>
      <c r="Y61" s="93" t="s">
        <v>26</v>
      </c>
      <c r="Z61" s="93" t="s">
        <v>26</v>
      </c>
      <c r="AA61" s="124">
        <v>270</v>
      </c>
      <c r="AB61" s="68">
        <v>0.5</v>
      </c>
      <c r="AC61" s="68">
        <v>0.7</v>
      </c>
      <c r="AD61" s="68">
        <v>0.7</v>
      </c>
      <c r="AE61" s="93">
        <v>270</v>
      </c>
      <c r="AF61" s="68">
        <v>0.3</v>
      </c>
      <c r="AG61" s="93">
        <v>270</v>
      </c>
      <c r="AH61" s="68">
        <v>1</v>
      </c>
      <c r="AI61" s="93" t="s">
        <v>26</v>
      </c>
      <c r="AJ61" s="93" t="s">
        <v>26</v>
      </c>
      <c r="AK61" s="93" t="s">
        <v>26</v>
      </c>
      <c r="AL61" s="93" t="s">
        <v>26</v>
      </c>
      <c r="AM61" s="93">
        <v>180</v>
      </c>
      <c r="AN61" s="68">
        <v>0.4</v>
      </c>
      <c r="AO61" s="93">
        <v>180</v>
      </c>
      <c r="AP61" s="68">
        <v>1</v>
      </c>
      <c r="AQ61" s="93" t="s">
        <v>26</v>
      </c>
      <c r="AR61" s="93" t="s">
        <v>26</v>
      </c>
      <c r="AS61" s="93" t="s">
        <v>26</v>
      </c>
      <c r="AT61" s="93" t="s">
        <v>26</v>
      </c>
      <c r="AU61" s="93" t="s">
        <v>26</v>
      </c>
      <c r="AV61" s="93" t="s">
        <v>26</v>
      </c>
      <c r="AW61" s="93" t="s">
        <v>26</v>
      </c>
      <c r="AX61" s="93" t="s">
        <v>26</v>
      </c>
      <c r="AY61" s="223" t="s">
        <v>528</v>
      </c>
    </row>
    <row r="62" ht="14.25" spans="1:51">
      <c r="A62" s="89"/>
      <c r="B62" s="195"/>
      <c r="C62" s="89"/>
      <c r="D62" s="27" t="s">
        <v>168</v>
      </c>
      <c r="E62" s="89"/>
      <c r="F62" s="26" t="s">
        <v>167</v>
      </c>
      <c r="G62" s="26">
        <v>3</v>
      </c>
      <c r="H62" s="53">
        <v>0.75</v>
      </c>
      <c r="I62" s="89"/>
      <c r="J62" s="89"/>
      <c r="K62" s="93" t="s">
        <v>26</v>
      </c>
      <c r="L62" s="93" t="s">
        <v>26</v>
      </c>
      <c r="M62" s="93" t="s">
        <v>26</v>
      </c>
      <c r="N62" s="93" t="s">
        <v>26</v>
      </c>
      <c r="O62" s="93" t="s">
        <v>26</v>
      </c>
      <c r="P62" s="93" t="s">
        <v>26</v>
      </c>
      <c r="Q62" s="93" t="s">
        <v>26</v>
      </c>
      <c r="R62" s="93" t="s">
        <v>26</v>
      </c>
      <c r="S62" s="93">
        <v>1</v>
      </c>
      <c r="T62" s="93">
        <v>0</v>
      </c>
      <c r="U62" s="93">
        <v>1</v>
      </c>
      <c r="V62" s="68">
        <v>1</v>
      </c>
      <c r="W62" s="93" t="s">
        <v>26</v>
      </c>
      <c r="X62" s="93" t="s">
        <v>26</v>
      </c>
      <c r="Y62" s="93" t="s">
        <v>26</v>
      </c>
      <c r="Z62" s="93" t="s">
        <v>26</v>
      </c>
      <c r="AA62" s="124">
        <v>1</v>
      </c>
      <c r="AB62" s="68">
        <v>0.5</v>
      </c>
      <c r="AC62" s="68">
        <v>0.7</v>
      </c>
      <c r="AD62" s="68">
        <v>0.7</v>
      </c>
      <c r="AE62" s="93">
        <v>1</v>
      </c>
      <c r="AF62" s="68">
        <v>0.3</v>
      </c>
      <c r="AG62" s="93">
        <v>1</v>
      </c>
      <c r="AH62" s="68">
        <v>1</v>
      </c>
      <c r="AI62" s="93" t="s">
        <v>26</v>
      </c>
      <c r="AJ62" s="93" t="s">
        <v>26</v>
      </c>
      <c r="AK62" s="93" t="s">
        <v>26</v>
      </c>
      <c r="AL62" s="93" t="s">
        <v>26</v>
      </c>
      <c r="AM62" s="93">
        <v>1</v>
      </c>
      <c r="AN62" s="68">
        <v>0.4</v>
      </c>
      <c r="AO62" s="93">
        <v>1</v>
      </c>
      <c r="AP62" s="68">
        <v>1</v>
      </c>
      <c r="AQ62" s="93" t="s">
        <v>26</v>
      </c>
      <c r="AR62" s="93" t="s">
        <v>26</v>
      </c>
      <c r="AS62" s="93" t="s">
        <v>26</v>
      </c>
      <c r="AT62" s="93" t="s">
        <v>26</v>
      </c>
      <c r="AU62" s="93" t="s">
        <v>26</v>
      </c>
      <c r="AV62" s="93" t="s">
        <v>26</v>
      </c>
      <c r="AW62" s="93" t="s">
        <v>26</v>
      </c>
      <c r="AX62" s="93" t="s">
        <v>26</v>
      </c>
      <c r="AY62" s="223"/>
    </row>
    <row r="63" ht="63.75" customHeight="true" spans="1:51">
      <c r="A63" s="89"/>
      <c r="B63" s="197">
        <v>22</v>
      </c>
      <c r="C63" s="27" t="s">
        <v>169</v>
      </c>
      <c r="D63" s="27" t="s">
        <v>170</v>
      </c>
      <c r="E63" s="89"/>
      <c r="F63" s="26" t="s">
        <v>167</v>
      </c>
      <c r="G63" s="59">
        <v>1446</v>
      </c>
      <c r="H63" s="94">
        <v>0.964</v>
      </c>
      <c r="I63" s="27" t="s">
        <v>347</v>
      </c>
      <c r="J63" s="27" t="s">
        <v>691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42.75" spans="1:51">
      <c r="A64" s="89"/>
      <c r="B64" s="197">
        <v>23</v>
      </c>
      <c r="C64" s="27" t="s">
        <v>171</v>
      </c>
      <c r="D64" s="27" t="s">
        <v>172</v>
      </c>
      <c r="E64" s="89"/>
      <c r="F64" s="26" t="s">
        <v>167</v>
      </c>
      <c r="G64" s="164">
        <v>131</v>
      </c>
      <c r="H64" s="165">
        <v>0.5796</v>
      </c>
      <c r="I64" s="27" t="s">
        <v>692</v>
      </c>
      <c r="J64" s="27" t="s">
        <v>693</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93" t="s">
        <v>26</v>
      </c>
      <c r="AV64" s="93" t="s">
        <v>26</v>
      </c>
      <c r="AW64" s="93" t="s">
        <v>26</v>
      </c>
      <c r="AX64" s="93" t="s">
        <v>26</v>
      </c>
      <c r="AY64" s="223"/>
    </row>
    <row r="65" ht="53.25" customHeight="true" spans="1:51">
      <c r="A65" s="89"/>
      <c r="B65" s="197">
        <v>24</v>
      </c>
      <c r="C65" s="27" t="s">
        <v>173</v>
      </c>
      <c r="D65" s="27" t="s">
        <v>174</v>
      </c>
      <c r="E65" s="89"/>
      <c r="F65" s="26" t="s">
        <v>167</v>
      </c>
      <c r="G65" s="202">
        <v>15190</v>
      </c>
      <c r="H65" s="227">
        <v>1.0614</v>
      </c>
      <c r="I65" s="202" t="s">
        <v>351</v>
      </c>
      <c r="J65" s="202" t="s">
        <v>694</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37"/>
    </row>
    <row r="66" ht="15" spans="1:51">
      <c r="A66" s="89"/>
      <c r="B66" s="195"/>
      <c r="C66" s="89"/>
      <c r="D66" s="27" t="s">
        <v>175</v>
      </c>
      <c r="E66" s="89"/>
      <c r="F66" s="26" t="s">
        <v>69</v>
      </c>
      <c r="G66" s="26">
        <v>40</v>
      </c>
      <c r="H66" s="53">
        <v>0.4878</v>
      </c>
      <c r="I66" s="231" t="s">
        <v>771</v>
      </c>
      <c r="J66" s="148" t="s">
        <v>772</v>
      </c>
      <c r="K66" s="96" t="s">
        <v>26</v>
      </c>
      <c r="L66" s="93" t="s">
        <v>26</v>
      </c>
      <c r="M66" s="93" t="s">
        <v>26</v>
      </c>
      <c r="N66" s="93"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533</v>
      </c>
    </row>
    <row r="67" ht="15" spans="1:51">
      <c r="A67" s="89"/>
      <c r="B67" s="195"/>
      <c r="C67" s="89"/>
      <c r="D67" s="27" t="s">
        <v>176</v>
      </c>
      <c r="E67" s="89"/>
      <c r="F67" s="26" t="s">
        <v>69</v>
      </c>
      <c r="G67" s="26">
        <v>16</v>
      </c>
      <c r="H67" s="53">
        <v>0.2909</v>
      </c>
      <c r="I67" s="10"/>
      <c r="J67" s="10"/>
      <c r="K67" s="96" t="s">
        <v>26</v>
      </c>
      <c r="L67" s="93" t="s">
        <v>26</v>
      </c>
      <c r="M67" s="93" t="s">
        <v>26</v>
      </c>
      <c r="N67" s="93"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87.75" customHeight="true" spans="1:51">
      <c r="A68" s="89"/>
      <c r="B68" s="197">
        <v>25</v>
      </c>
      <c r="C68" s="27" t="s">
        <v>177</v>
      </c>
      <c r="D68" s="27" t="s">
        <v>178</v>
      </c>
      <c r="E68" s="89"/>
      <c r="F68" s="26" t="s">
        <v>167</v>
      </c>
      <c r="G68" s="59">
        <v>22877</v>
      </c>
      <c r="H68" s="53">
        <v>0.9947</v>
      </c>
      <c r="I68" s="202" t="s">
        <v>353</v>
      </c>
      <c r="J68" s="202" t="s">
        <v>695</v>
      </c>
      <c r="K68" s="96" t="s">
        <v>26</v>
      </c>
      <c r="L68" s="93" t="s">
        <v>26</v>
      </c>
      <c r="M68" s="93" t="s">
        <v>26</v>
      </c>
      <c r="N68" s="93" t="s">
        <v>26</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26</v>
      </c>
      <c r="AR68" s="93" t="s">
        <v>26</v>
      </c>
      <c r="AS68" s="93" t="s">
        <v>26</v>
      </c>
      <c r="AT68" s="93" t="s">
        <v>26</v>
      </c>
      <c r="AU68" s="93" t="s">
        <v>26</v>
      </c>
      <c r="AV68" s="93" t="s">
        <v>26</v>
      </c>
      <c r="AW68" s="93" t="s">
        <v>26</v>
      </c>
      <c r="AX68" s="93" t="s">
        <v>26</v>
      </c>
      <c r="AY68" s="237"/>
    </row>
    <row r="69" ht="117" customHeight="true" spans="1:51">
      <c r="A69" s="89"/>
      <c r="B69" s="195"/>
      <c r="C69" s="89"/>
      <c r="D69" s="27" t="s">
        <v>179</v>
      </c>
      <c r="E69" s="89"/>
      <c r="F69" s="26" t="s">
        <v>167</v>
      </c>
      <c r="G69" s="59">
        <v>85877</v>
      </c>
      <c r="H69" s="53">
        <v>0.9986</v>
      </c>
      <c r="I69" s="89"/>
      <c r="J69" s="89"/>
      <c r="K69" s="93" t="s">
        <v>26</v>
      </c>
      <c r="L69" s="93" t="s">
        <v>26</v>
      </c>
      <c r="M69" s="93" t="s">
        <v>26</v>
      </c>
      <c r="N69" s="93" t="s">
        <v>26</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26</v>
      </c>
      <c r="AR69" s="93" t="s">
        <v>26</v>
      </c>
      <c r="AS69" s="93" t="s">
        <v>26</v>
      </c>
      <c r="AT69" s="93" t="s">
        <v>26</v>
      </c>
      <c r="AU69" s="93" t="s">
        <v>26</v>
      </c>
      <c r="AV69" s="93" t="s">
        <v>26</v>
      </c>
      <c r="AW69" s="93" t="s">
        <v>26</v>
      </c>
      <c r="AX69" s="93" t="s">
        <v>26</v>
      </c>
      <c r="AY69" s="237"/>
    </row>
    <row r="70" ht="14.25" spans="1:51">
      <c r="A70" s="60" t="s">
        <v>180</v>
      </c>
      <c r="B70" s="197">
        <v>26</v>
      </c>
      <c r="C70" s="26" t="s">
        <v>181</v>
      </c>
      <c r="D70" s="27" t="s">
        <v>610</v>
      </c>
      <c r="E70" s="89"/>
      <c r="F70" s="200" t="s">
        <v>769</v>
      </c>
      <c r="G70" s="59">
        <v>27</v>
      </c>
      <c r="H70" s="68">
        <v>1.8</v>
      </c>
      <c r="I70" s="124" t="s">
        <v>285</v>
      </c>
      <c r="J70" s="202" t="s">
        <v>773</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536</v>
      </c>
    </row>
    <row r="71" ht="15" spans="1:51">
      <c r="A71" s="89"/>
      <c r="B71" s="195"/>
      <c r="C71" s="89"/>
      <c r="D71" s="27" t="s">
        <v>183</v>
      </c>
      <c r="E71" s="89"/>
      <c r="F71" s="200" t="s">
        <v>769</v>
      </c>
      <c r="G71" s="136">
        <v>3426</v>
      </c>
      <c r="H71" s="137">
        <v>0.6992</v>
      </c>
      <c r="I71" s="89"/>
      <c r="J71" s="89"/>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26</v>
      </c>
      <c r="AR71" s="93" t="s">
        <v>26</v>
      </c>
      <c r="AS71" s="93" t="s">
        <v>26</v>
      </c>
      <c r="AT71" s="93" t="s">
        <v>26</v>
      </c>
      <c r="AU71" s="93" t="s">
        <v>26</v>
      </c>
      <c r="AV71" s="93" t="s">
        <v>26</v>
      </c>
      <c r="AW71" s="93" t="s">
        <v>26</v>
      </c>
      <c r="AX71" s="93" t="s">
        <v>26</v>
      </c>
      <c r="AY71" s="223"/>
    </row>
    <row r="72" ht="15" spans="1:51">
      <c r="A72" s="89"/>
      <c r="B72" s="195"/>
      <c r="C72" s="89"/>
      <c r="D72" s="27" t="s">
        <v>184</v>
      </c>
      <c r="E72" s="89"/>
      <c r="F72" s="200" t="s">
        <v>769</v>
      </c>
      <c r="G72" s="136">
        <v>17055</v>
      </c>
      <c r="H72" s="137">
        <v>1.4095</v>
      </c>
      <c r="I72" s="89"/>
      <c r="J72" s="89"/>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26</v>
      </c>
      <c r="AR72" s="93" t="s">
        <v>26</v>
      </c>
      <c r="AS72" s="93" t="s">
        <v>26</v>
      </c>
      <c r="AT72" s="93" t="s">
        <v>26</v>
      </c>
      <c r="AU72" s="93" t="s">
        <v>26</v>
      </c>
      <c r="AV72" s="93" t="s">
        <v>26</v>
      </c>
      <c r="AW72" s="93" t="s">
        <v>26</v>
      </c>
      <c r="AX72" s="93" t="s">
        <v>26</v>
      </c>
      <c r="AY72" s="223" t="s">
        <v>536</v>
      </c>
    </row>
    <row r="73" ht="15" spans="1:51">
      <c r="A73" s="89"/>
      <c r="B73" s="195"/>
      <c r="C73" s="89"/>
      <c r="D73" s="27" t="s">
        <v>185</v>
      </c>
      <c r="E73" s="89"/>
      <c r="F73" s="200" t="s">
        <v>769</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t="s">
        <v>536</v>
      </c>
    </row>
    <row r="74" ht="15" spans="1:51">
      <c r="A74" s="89"/>
      <c r="B74" s="197">
        <v>27</v>
      </c>
      <c r="C74" s="27" t="s">
        <v>186</v>
      </c>
      <c r="D74" s="26" t="s">
        <v>187</v>
      </c>
      <c r="E74" s="27" t="s">
        <v>188</v>
      </c>
      <c r="F74" s="26" t="s">
        <v>769</v>
      </c>
      <c r="G74" s="228">
        <v>0.9984</v>
      </c>
      <c r="H74" s="211" t="s">
        <v>26</v>
      </c>
      <c r="I74" s="145"/>
      <c r="J74" s="145"/>
      <c r="K74" s="119" t="s">
        <v>26</v>
      </c>
      <c r="L74" s="119" t="s">
        <v>26</v>
      </c>
      <c r="M74" s="119" t="s">
        <v>26</v>
      </c>
      <c r="N74" s="119" t="s">
        <v>26</v>
      </c>
      <c r="O74" s="119" t="s">
        <v>189</v>
      </c>
      <c r="P74" s="68" t="s">
        <v>26</v>
      </c>
      <c r="Q74" s="68">
        <v>0.9983</v>
      </c>
      <c r="R74" s="93" t="s">
        <v>26</v>
      </c>
      <c r="S74" s="119" t="s">
        <v>189</v>
      </c>
      <c r="T74" s="70" t="s">
        <v>26</v>
      </c>
      <c r="U74" s="68">
        <v>1</v>
      </c>
      <c r="V74" s="93" t="s">
        <v>26</v>
      </c>
      <c r="W74" s="119" t="s">
        <v>189</v>
      </c>
      <c r="X74" s="70" t="s">
        <v>26</v>
      </c>
      <c r="Y74" s="68">
        <v>1</v>
      </c>
      <c r="Z74" s="93" t="s">
        <v>26</v>
      </c>
      <c r="AA74" s="119" t="s">
        <v>189</v>
      </c>
      <c r="AB74" s="70" t="s">
        <v>26</v>
      </c>
      <c r="AC74" s="68">
        <v>1</v>
      </c>
      <c r="AD74" s="93" t="s">
        <v>26</v>
      </c>
      <c r="AE74" s="119" t="s">
        <v>189</v>
      </c>
      <c r="AF74" s="70" t="s">
        <v>26</v>
      </c>
      <c r="AG74" s="68">
        <v>1</v>
      </c>
      <c r="AH74" s="93" t="s">
        <v>26</v>
      </c>
      <c r="AI74" s="119" t="s">
        <v>189</v>
      </c>
      <c r="AJ74" s="70" t="s">
        <v>26</v>
      </c>
      <c r="AK74" s="68">
        <v>1</v>
      </c>
      <c r="AL74" s="93" t="s">
        <v>26</v>
      </c>
      <c r="AM74" s="119" t="s">
        <v>189</v>
      </c>
      <c r="AN74" s="70" t="s">
        <v>26</v>
      </c>
      <c r="AO74" s="68">
        <v>1</v>
      </c>
      <c r="AP74" s="93"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190</v>
      </c>
      <c r="F75" s="26" t="s">
        <v>769</v>
      </c>
      <c r="G75" s="57">
        <v>2530</v>
      </c>
      <c r="H75" s="93" t="s">
        <v>26</v>
      </c>
      <c r="I75" s="205"/>
      <c r="J75" s="205"/>
      <c r="K75" s="119" t="s">
        <v>26</v>
      </c>
      <c r="L75" s="119" t="s">
        <v>26</v>
      </c>
      <c r="M75" s="119" t="s">
        <v>26</v>
      </c>
      <c r="N75" s="119" t="s">
        <v>26</v>
      </c>
      <c r="O75" s="119" t="s">
        <v>26</v>
      </c>
      <c r="P75" s="59">
        <v>322</v>
      </c>
      <c r="Q75" s="59">
        <v>1727</v>
      </c>
      <c r="R75" s="93" t="s">
        <v>26</v>
      </c>
      <c r="S75" s="119" t="s">
        <v>26</v>
      </c>
      <c r="T75" s="59">
        <v>17</v>
      </c>
      <c r="U75" s="59">
        <v>69</v>
      </c>
      <c r="V75" s="93" t="s">
        <v>26</v>
      </c>
      <c r="W75" s="119" t="s">
        <v>26</v>
      </c>
      <c r="X75" s="59">
        <v>9</v>
      </c>
      <c r="Y75" s="59">
        <v>60</v>
      </c>
      <c r="Z75" s="93" t="s">
        <v>26</v>
      </c>
      <c r="AA75" s="119" t="s">
        <v>26</v>
      </c>
      <c r="AB75" s="59">
        <v>79</v>
      </c>
      <c r="AC75" s="59">
        <v>408</v>
      </c>
      <c r="AD75" s="93" t="s">
        <v>26</v>
      </c>
      <c r="AE75" s="119" t="s">
        <v>26</v>
      </c>
      <c r="AF75" s="59">
        <v>10</v>
      </c>
      <c r="AG75" s="59">
        <v>49</v>
      </c>
      <c r="AH75" s="93" t="s">
        <v>26</v>
      </c>
      <c r="AI75" s="119" t="s">
        <v>26</v>
      </c>
      <c r="AJ75" s="59">
        <v>2</v>
      </c>
      <c r="AK75" s="59">
        <v>12</v>
      </c>
      <c r="AL75" s="93" t="s">
        <v>26</v>
      </c>
      <c r="AM75" s="119" t="s">
        <v>26</v>
      </c>
      <c r="AN75" s="59">
        <v>33</v>
      </c>
      <c r="AO75" s="59">
        <v>205</v>
      </c>
      <c r="AP75" s="93" t="s">
        <v>26</v>
      </c>
      <c r="AQ75" s="93" t="s">
        <v>26</v>
      </c>
      <c r="AR75" s="93" t="s">
        <v>26</v>
      </c>
      <c r="AS75" s="93" t="s">
        <v>26</v>
      </c>
      <c r="AT75" s="93" t="s">
        <v>26</v>
      </c>
      <c r="AU75" s="93" t="s">
        <v>26</v>
      </c>
      <c r="AV75" s="93" t="s">
        <v>26</v>
      </c>
      <c r="AW75" s="93" t="s">
        <v>26</v>
      </c>
      <c r="AX75" s="93" t="s">
        <v>26</v>
      </c>
      <c r="AY75" s="223"/>
    </row>
    <row r="76" ht="15" spans="1:51">
      <c r="A76" s="89"/>
      <c r="B76" s="195"/>
      <c r="C76" s="89"/>
      <c r="D76" s="26" t="s">
        <v>191</v>
      </c>
      <c r="E76" s="27" t="s">
        <v>188</v>
      </c>
      <c r="F76" s="26" t="s">
        <v>769</v>
      </c>
      <c r="G76" s="64">
        <v>0.9984</v>
      </c>
      <c r="H76" s="93" t="s">
        <v>26</v>
      </c>
      <c r="I76" s="205"/>
      <c r="J76" s="205"/>
      <c r="K76" s="119" t="s">
        <v>26</v>
      </c>
      <c r="L76" s="119" t="s">
        <v>26</v>
      </c>
      <c r="M76" s="119" t="s">
        <v>26</v>
      </c>
      <c r="N76" s="119" t="s">
        <v>26</v>
      </c>
      <c r="O76" s="136" t="s">
        <v>192</v>
      </c>
      <c r="P76" s="68" t="s">
        <v>26</v>
      </c>
      <c r="Q76" s="68">
        <v>0.9983</v>
      </c>
      <c r="R76" s="93" t="s">
        <v>26</v>
      </c>
      <c r="S76" s="136" t="s">
        <v>192</v>
      </c>
      <c r="T76" s="70" t="s">
        <v>26</v>
      </c>
      <c r="U76" s="68">
        <v>1</v>
      </c>
      <c r="V76" s="93" t="s">
        <v>26</v>
      </c>
      <c r="W76" s="136" t="s">
        <v>192</v>
      </c>
      <c r="X76" s="70" t="s">
        <v>26</v>
      </c>
      <c r="Y76" s="68">
        <v>1</v>
      </c>
      <c r="Z76" s="93" t="s">
        <v>26</v>
      </c>
      <c r="AA76" s="136" t="s">
        <v>192</v>
      </c>
      <c r="AB76" s="70" t="s">
        <v>26</v>
      </c>
      <c r="AC76" s="68">
        <v>1</v>
      </c>
      <c r="AD76" s="93" t="s">
        <v>26</v>
      </c>
      <c r="AE76" s="136" t="s">
        <v>192</v>
      </c>
      <c r="AF76" s="70" t="s">
        <v>26</v>
      </c>
      <c r="AG76" s="68">
        <v>1</v>
      </c>
      <c r="AH76" s="93" t="s">
        <v>26</v>
      </c>
      <c r="AI76" s="136" t="s">
        <v>192</v>
      </c>
      <c r="AJ76" s="70" t="s">
        <v>26</v>
      </c>
      <c r="AK76" s="68">
        <v>1</v>
      </c>
      <c r="AL76" s="93" t="s">
        <v>26</v>
      </c>
      <c r="AM76" s="136" t="s">
        <v>192</v>
      </c>
      <c r="AN76" s="70" t="s">
        <v>26</v>
      </c>
      <c r="AO76" s="68">
        <v>0.995</v>
      </c>
      <c r="AP76" s="93"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190</v>
      </c>
      <c r="F77" s="26" t="s">
        <v>769</v>
      </c>
      <c r="G77" s="57">
        <v>2526</v>
      </c>
      <c r="H77" s="93" t="s">
        <v>26</v>
      </c>
      <c r="I77" s="205"/>
      <c r="J77" s="205"/>
      <c r="K77" s="119" t="s">
        <v>26</v>
      </c>
      <c r="L77" s="119" t="s">
        <v>26</v>
      </c>
      <c r="M77" s="119" t="s">
        <v>26</v>
      </c>
      <c r="N77" s="119" t="s">
        <v>26</v>
      </c>
      <c r="O77" s="119" t="s">
        <v>26</v>
      </c>
      <c r="P77" s="59">
        <v>322</v>
      </c>
      <c r="Q77" s="59">
        <v>1727</v>
      </c>
      <c r="R77" s="93" t="s">
        <v>26</v>
      </c>
      <c r="S77" s="119" t="s">
        <v>26</v>
      </c>
      <c r="T77" s="59">
        <v>17</v>
      </c>
      <c r="U77" s="59">
        <v>69</v>
      </c>
      <c r="V77" s="93" t="s">
        <v>26</v>
      </c>
      <c r="W77" s="119" t="s">
        <v>26</v>
      </c>
      <c r="X77" s="59">
        <v>9</v>
      </c>
      <c r="Y77" s="59">
        <v>60</v>
      </c>
      <c r="Z77" s="93" t="s">
        <v>26</v>
      </c>
      <c r="AA77" s="119" t="s">
        <v>26</v>
      </c>
      <c r="AB77" s="59">
        <v>79</v>
      </c>
      <c r="AC77" s="59">
        <v>408</v>
      </c>
      <c r="AD77" s="93" t="s">
        <v>26</v>
      </c>
      <c r="AE77" s="119" t="s">
        <v>26</v>
      </c>
      <c r="AF77" s="59">
        <v>10</v>
      </c>
      <c r="AG77" s="59">
        <v>49</v>
      </c>
      <c r="AH77" s="93" t="s">
        <v>26</v>
      </c>
      <c r="AI77" s="119" t="s">
        <v>26</v>
      </c>
      <c r="AJ77" s="59">
        <v>3</v>
      </c>
      <c r="AK77" s="59">
        <v>12</v>
      </c>
      <c r="AL77" s="93" t="s">
        <v>26</v>
      </c>
      <c r="AM77" s="119" t="s">
        <v>26</v>
      </c>
      <c r="AN77" s="59">
        <v>36</v>
      </c>
      <c r="AO77" s="59">
        <v>201</v>
      </c>
      <c r="AP77" s="93" t="s">
        <v>26</v>
      </c>
      <c r="AQ77" s="93" t="s">
        <v>26</v>
      </c>
      <c r="AR77" s="93" t="s">
        <v>26</v>
      </c>
      <c r="AS77" s="93" t="s">
        <v>26</v>
      </c>
      <c r="AT77" s="93" t="s">
        <v>26</v>
      </c>
      <c r="AU77" s="93" t="s">
        <v>26</v>
      </c>
      <c r="AV77" s="93" t="s">
        <v>26</v>
      </c>
      <c r="AW77" s="93" t="s">
        <v>26</v>
      </c>
      <c r="AX77" s="93" t="s">
        <v>26</v>
      </c>
      <c r="AY77" s="202"/>
    </row>
    <row r="78" ht="15" spans="1:51">
      <c r="A78" s="89"/>
      <c r="B78" s="197">
        <v>28</v>
      </c>
      <c r="C78" s="27" t="s">
        <v>193</v>
      </c>
      <c r="D78" s="26" t="s">
        <v>194</v>
      </c>
      <c r="E78" s="27" t="s">
        <v>195</v>
      </c>
      <c r="F78" s="26" t="s">
        <v>769</v>
      </c>
      <c r="G78" s="57">
        <v>14543</v>
      </c>
      <c r="H78" s="94">
        <v>0.5703</v>
      </c>
      <c r="I78" s="119"/>
      <c r="J78" s="119"/>
      <c r="K78" s="146" t="s">
        <v>26</v>
      </c>
      <c r="L78" s="119" t="s">
        <v>26</v>
      </c>
      <c r="M78" s="119" t="s">
        <v>26</v>
      </c>
      <c r="N78" s="119" t="s">
        <v>26</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196</v>
      </c>
      <c r="F79" s="26" t="s">
        <v>769</v>
      </c>
      <c r="G79" s="57">
        <v>8346</v>
      </c>
      <c r="H79" s="94">
        <v>0.4909</v>
      </c>
      <c r="I79" s="89"/>
      <c r="J79" s="89"/>
      <c r="K79" s="146" t="s">
        <v>26</v>
      </c>
      <c r="L79" s="119" t="s">
        <v>26</v>
      </c>
      <c r="M79" s="119" t="s">
        <v>26</v>
      </c>
      <c r="N79" s="119" t="s">
        <v>26</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26</v>
      </c>
      <c r="AR79" s="93" t="s">
        <v>26</v>
      </c>
      <c r="AS79" s="93" t="s">
        <v>26</v>
      </c>
      <c r="AT79" s="93" t="s">
        <v>26</v>
      </c>
      <c r="AU79" s="93" t="s">
        <v>26</v>
      </c>
      <c r="AV79" s="93" t="s">
        <v>26</v>
      </c>
      <c r="AW79" s="93" t="s">
        <v>26</v>
      </c>
      <c r="AX79" s="93" t="s">
        <v>26</v>
      </c>
      <c r="AY79" s="223"/>
    </row>
    <row r="80" ht="15" spans="1:51">
      <c r="A80" s="89"/>
      <c r="B80" s="195"/>
      <c r="C80" s="89"/>
      <c r="D80" s="26" t="s">
        <v>197</v>
      </c>
      <c r="E80" s="89"/>
      <c r="F80" s="26" t="s">
        <v>769</v>
      </c>
      <c r="G80" s="57">
        <v>15376</v>
      </c>
      <c r="H80" s="94">
        <v>0.8093</v>
      </c>
      <c r="I80" s="89"/>
      <c r="J80" s="89"/>
      <c r="K80" s="146" t="s">
        <v>26</v>
      </c>
      <c r="L80" s="119" t="s">
        <v>26</v>
      </c>
      <c r="M80" s="119" t="s">
        <v>26</v>
      </c>
      <c r="N80" s="119" t="s">
        <v>26</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26</v>
      </c>
      <c r="AR80" s="93" t="s">
        <v>26</v>
      </c>
      <c r="AS80" s="93" t="s">
        <v>26</v>
      </c>
      <c r="AT80" s="93" t="s">
        <v>26</v>
      </c>
      <c r="AU80" s="93" t="s">
        <v>26</v>
      </c>
      <c r="AV80" s="93" t="s">
        <v>26</v>
      </c>
      <c r="AW80" s="93" t="s">
        <v>26</v>
      </c>
      <c r="AX80" s="93" t="s">
        <v>26</v>
      </c>
      <c r="AY80" s="223"/>
    </row>
    <row r="81" ht="85.5" spans="1:51">
      <c r="A81" s="60" t="s">
        <v>198</v>
      </c>
      <c r="B81" s="197">
        <v>29</v>
      </c>
      <c r="C81" s="27" t="s">
        <v>199</v>
      </c>
      <c r="D81" s="27" t="s">
        <v>200</v>
      </c>
      <c r="E81" s="89"/>
      <c r="F81" s="26" t="s">
        <v>774</v>
      </c>
      <c r="G81" s="59">
        <v>0.7</v>
      </c>
      <c r="H81" s="69">
        <v>0.7</v>
      </c>
      <c r="I81" s="79" t="s">
        <v>285</v>
      </c>
      <c r="J81" s="100" t="s">
        <v>775</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0</v>
      </c>
      <c r="AW81" s="93">
        <v>0.7</v>
      </c>
      <c r="AX81" s="117">
        <v>0.7</v>
      </c>
      <c r="AY81" s="223"/>
    </row>
    <row r="82" ht="42.75" spans="1:51">
      <c r="A82" s="89"/>
      <c r="B82" s="197">
        <v>30</v>
      </c>
      <c r="C82" s="27" t="s">
        <v>202</v>
      </c>
      <c r="D82" s="27" t="s">
        <v>203</v>
      </c>
      <c r="E82" s="89"/>
      <c r="F82" s="26" t="s">
        <v>774</v>
      </c>
      <c r="G82" s="59">
        <v>425</v>
      </c>
      <c r="H82" s="57" t="s">
        <v>42</v>
      </c>
      <c r="I82" s="59" t="s">
        <v>285</v>
      </c>
      <c r="J82" s="59" t="s">
        <v>285</v>
      </c>
      <c r="K82" s="175" t="s">
        <v>776</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540</v>
      </c>
    </row>
    <row r="83" ht="15" spans="1:51">
      <c r="A83" s="60" t="s">
        <v>206</v>
      </c>
      <c r="B83" s="197">
        <v>31</v>
      </c>
      <c r="C83" s="27" t="s">
        <v>207</v>
      </c>
      <c r="D83" s="27" t="s">
        <v>208</v>
      </c>
      <c r="E83" s="89"/>
      <c r="F83" s="26" t="s">
        <v>777</v>
      </c>
      <c r="G83" s="26">
        <v>16.829</v>
      </c>
      <c r="H83" s="53">
        <v>0.2052</v>
      </c>
      <c r="I83" s="98"/>
      <c r="J83" s="98"/>
      <c r="K83" s="78"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26</v>
      </c>
      <c r="AR83" s="93" t="s">
        <v>26</v>
      </c>
      <c r="AS83" s="93" t="s">
        <v>26</v>
      </c>
      <c r="AT83" s="93" t="s">
        <v>26</v>
      </c>
      <c r="AU83" s="93" t="s">
        <v>26</v>
      </c>
      <c r="AV83" s="93" t="s">
        <v>26</v>
      </c>
      <c r="AW83" s="93" t="s">
        <v>26</v>
      </c>
      <c r="AX83" s="93" t="s">
        <v>26</v>
      </c>
      <c r="AY83" s="223"/>
    </row>
    <row r="84" ht="15" spans="1:51">
      <c r="A84" s="89"/>
      <c r="B84" s="195"/>
      <c r="C84" s="89"/>
      <c r="D84" s="27" t="s">
        <v>210</v>
      </c>
      <c r="E84" s="89"/>
      <c r="F84" s="26" t="s">
        <v>777</v>
      </c>
      <c r="G84" s="26">
        <v>95.339</v>
      </c>
      <c r="H84" s="53">
        <v>0.2686</v>
      </c>
      <c r="I84" s="89"/>
      <c r="J84" s="89"/>
      <c r="K84" s="78"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26</v>
      </c>
      <c r="AR84" s="93" t="s">
        <v>26</v>
      </c>
      <c r="AS84" s="93" t="s">
        <v>26</v>
      </c>
      <c r="AT84" s="93" t="s">
        <v>26</v>
      </c>
      <c r="AU84" s="93" t="s">
        <v>26</v>
      </c>
      <c r="AV84" s="93" t="s">
        <v>26</v>
      </c>
      <c r="AW84" s="93" t="s">
        <v>26</v>
      </c>
      <c r="AX84" s="93" t="s">
        <v>26</v>
      </c>
      <c r="AY84" s="223"/>
    </row>
    <row r="85" ht="15" spans="1:51">
      <c r="A85" s="89"/>
      <c r="B85" s="195"/>
      <c r="C85" s="89"/>
      <c r="D85" s="27" t="s">
        <v>211</v>
      </c>
      <c r="E85" s="89"/>
      <c r="F85" s="26" t="s">
        <v>777</v>
      </c>
      <c r="G85" s="26">
        <v>21.84</v>
      </c>
      <c r="H85" s="53">
        <f>G85/292</f>
        <v>0.0747945205479452</v>
      </c>
      <c r="I85" s="89"/>
      <c r="J85" s="89"/>
      <c r="K85" s="78"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26</v>
      </c>
      <c r="AR85" s="93" t="s">
        <v>26</v>
      </c>
      <c r="AS85" s="93" t="s">
        <v>26</v>
      </c>
      <c r="AT85" s="93" t="s">
        <v>26</v>
      </c>
      <c r="AU85" s="93" t="s">
        <v>26</v>
      </c>
      <c r="AV85" s="93" t="s">
        <v>26</v>
      </c>
      <c r="AW85" s="93" t="s">
        <v>26</v>
      </c>
      <c r="AX85" s="93" t="s">
        <v>26</v>
      </c>
      <c r="AY85" s="223"/>
    </row>
    <row r="86" ht="48.75" customHeight="true" spans="1:51">
      <c r="A86" s="89"/>
      <c r="B86" s="195"/>
      <c r="C86" s="89"/>
      <c r="D86" s="27" t="s">
        <v>212</v>
      </c>
      <c r="E86" s="89"/>
      <c r="F86" s="26" t="s">
        <v>777</v>
      </c>
      <c r="G86" s="26" t="s">
        <v>612</v>
      </c>
      <c r="H86" s="53">
        <v>0.98</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3" t="s">
        <v>26</v>
      </c>
      <c r="AR86" s="93" t="s">
        <v>26</v>
      </c>
      <c r="AS86" s="93" t="s">
        <v>26</v>
      </c>
      <c r="AT86" s="93" t="s">
        <v>26</v>
      </c>
      <c r="AU86" s="93" t="s">
        <v>26</v>
      </c>
      <c r="AV86" s="93" t="s">
        <v>26</v>
      </c>
      <c r="AW86" s="93" t="s">
        <v>26</v>
      </c>
      <c r="AX86" s="93" t="s">
        <v>26</v>
      </c>
      <c r="AY86" s="223"/>
    </row>
    <row r="87" ht="36" customHeight="true" spans="1:51">
      <c r="A87" s="89"/>
      <c r="B87" s="197">
        <v>32</v>
      </c>
      <c r="C87" s="27" t="s">
        <v>213</v>
      </c>
      <c r="D87" s="27" t="s">
        <v>214</v>
      </c>
      <c r="E87" s="89"/>
      <c r="F87" s="26" t="s">
        <v>778</v>
      </c>
      <c r="G87" s="59">
        <v>15528</v>
      </c>
      <c r="H87" s="68">
        <v>0.6338</v>
      </c>
      <c r="I87" s="211" t="s">
        <v>285</v>
      </c>
      <c r="J87" s="232" t="s">
        <v>706</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26</v>
      </c>
      <c r="AR87" s="93" t="s">
        <v>26</v>
      </c>
      <c r="AS87" s="93" t="s">
        <v>26</v>
      </c>
      <c r="AT87" s="93" t="s">
        <v>26</v>
      </c>
      <c r="AU87" s="119">
        <v>2000</v>
      </c>
      <c r="AV87" s="119">
        <v>1169</v>
      </c>
      <c r="AW87" s="119">
        <v>1712</v>
      </c>
      <c r="AX87" s="120">
        <v>0.856</v>
      </c>
      <c r="AY87" s="150"/>
    </row>
    <row r="88" ht="51.75" customHeight="true" spans="1:51">
      <c r="A88" s="89"/>
      <c r="B88" s="195"/>
      <c r="C88" s="89"/>
      <c r="D88" s="27" t="s">
        <v>216</v>
      </c>
      <c r="E88" s="89"/>
      <c r="F88" s="26" t="s">
        <v>778</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26</v>
      </c>
      <c r="AR88" s="93" t="s">
        <v>26</v>
      </c>
      <c r="AS88" s="93" t="s">
        <v>26</v>
      </c>
      <c r="AT88" s="93" t="s">
        <v>26</v>
      </c>
      <c r="AU88" s="119">
        <v>200</v>
      </c>
      <c r="AV88" s="119">
        <v>71</v>
      </c>
      <c r="AW88" s="119">
        <v>446</v>
      </c>
      <c r="AX88" s="120">
        <v>2.23</v>
      </c>
      <c r="AY88" s="150"/>
    </row>
    <row r="89" ht="28.5" spans="1:51">
      <c r="A89" s="60" t="s">
        <v>217</v>
      </c>
      <c r="B89" s="197">
        <v>33</v>
      </c>
      <c r="C89" s="27" t="s">
        <v>218</v>
      </c>
      <c r="D89" s="27" t="s">
        <v>219</v>
      </c>
      <c r="E89" s="89"/>
      <c r="F89" s="26" t="s">
        <v>779</v>
      </c>
      <c r="G89" s="59" t="s">
        <v>42</v>
      </c>
      <c r="H89" s="59" t="s">
        <v>42</v>
      </c>
      <c r="I89" s="150"/>
      <c r="J89" s="150"/>
      <c r="K89" s="175" t="s">
        <v>780</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544</v>
      </c>
    </row>
    <row r="90" ht="28.5" spans="1:51">
      <c r="A90" s="89"/>
      <c r="B90" s="197">
        <v>34</v>
      </c>
      <c r="C90" s="27" t="s">
        <v>223</v>
      </c>
      <c r="D90" s="27" t="s">
        <v>224</v>
      </c>
      <c r="E90" s="89"/>
      <c r="F90" s="26" t="s">
        <v>779</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781</v>
      </c>
    </row>
    <row r="91" ht="133.5" customHeight="true" spans="1:51">
      <c r="A91" s="89"/>
      <c r="B91" s="197">
        <v>35</v>
      </c>
      <c r="C91" s="27" t="s">
        <v>226</v>
      </c>
      <c r="D91" s="27" t="s">
        <v>227</v>
      </c>
      <c r="E91" s="89"/>
      <c r="F91" s="26" t="s">
        <v>779</v>
      </c>
      <c r="G91" s="59">
        <v>249</v>
      </c>
      <c r="H91" s="68">
        <v>0.3578</v>
      </c>
      <c r="I91" s="59" t="s">
        <v>782</v>
      </c>
      <c r="J91" s="59" t="s">
        <v>783</v>
      </c>
      <c r="K91" s="93" t="s">
        <v>26</v>
      </c>
      <c r="L91" s="93" t="s">
        <v>26</v>
      </c>
      <c r="M91" s="93" t="s">
        <v>26</v>
      </c>
      <c r="N91" s="93" t="s">
        <v>26</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26</v>
      </c>
      <c r="AR91" s="93" t="s">
        <v>26</v>
      </c>
      <c r="AS91" s="93" t="s">
        <v>26</v>
      </c>
      <c r="AT91" s="93" t="s">
        <v>26</v>
      </c>
      <c r="AU91" s="93">
        <v>16</v>
      </c>
      <c r="AV91" s="93">
        <v>1</v>
      </c>
      <c r="AW91" s="93">
        <v>1</v>
      </c>
      <c r="AX91" s="94">
        <v>0.0625</v>
      </c>
      <c r="AY91" s="223"/>
    </row>
    <row r="92" ht="14.25" spans="1:51">
      <c r="A92" s="60" t="s">
        <v>228</v>
      </c>
      <c r="B92" s="197">
        <v>36</v>
      </c>
      <c r="C92" s="27" t="s">
        <v>229</v>
      </c>
      <c r="D92" s="27" t="s">
        <v>230</v>
      </c>
      <c r="E92" s="89"/>
      <c r="F92" s="26" t="s">
        <v>784</v>
      </c>
      <c r="G92" s="59">
        <v>653</v>
      </c>
      <c r="H92" s="68">
        <v>0.4541</v>
      </c>
      <c r="I92" s="93"/>
      <c r="J92" s="93"/>
      <c r="K92" s="93" t="s">
        <v>26</v>
      </c>
      <c r="L92" s="93" t="s">
        <v>26</v>
      </c>
      <c r="M92" s="93" t="s">
        <v>26</v>
      </c>
      <c r="N92" s="93" t="s">
        <v>26</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461</v>
      </c>
      <c r="E93" s="89"/>
      <c r="F93" s="26" t="s">
        <v>784</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67.5" customHeight="true" spans="1:51">
      <c r="A94" s="89"/>
      <c r="B94" s="197">
        <v>37</v>
      </c>
      <c r="C94" s="27" t="s">
        <v>232</v>
      </c>
      <c r="D94" s="27" t="s">
        <v>233</v>
      </c>
      <c r="E94" s="89"/>
      <c r="F94" s="26" t="s">
        <v>784</v>
      </c>
      <c r="G94" s="59" t="s">
        <v>785</v>
      </c>
      <c r="H94" s="59" t="s">
        <v>42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713</v>
      </c>
    </row>
    <row r="95" ht="15" spans="1:51">
      <c r="A95" s="89"/>
      <c r="B95" s="197">
        <v>38</v>
      </c>
      <c r="C95" s="27" t="s">
        <v>236</v>
      </c>
      <c r="D95" s="27" t="s">
        <v>237</v>
      </c>
      <c r="E95" s="89"/>
      <c r="F95" s="26" t="s">
        <v>778</v>
      </c>
      <c r="G95" s="26">
        <v>25</v>
      </c>
      <c r="H95" s="53">
        <v>0.4386</v>
      </c>
      <c r="I95" s="93"/>
      <c r="J95" s="93"/>
      <c r="K95" s="93" t="s">
        <v>26</v>
      </c>
      <c r="L95" s="93" t="s">
        <v>26</v>
      </c>
      <c r="M95" s="93" t="s">
        <v>26</v>
      </c>
      <c r="N95" s="93"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3" t="s">
        <v>26</v>
      </c>
      <c r="AR95" s="93" t="s">
        <v>26</v>
      </c>
      <c r="AS95" s="93" t="s">
        <v>26</v>
      </c>
      <c r="AT95" s="93" t="s">
        <v>26</v>
      </c>
      <c r="AU95" s="93" t="s">
        <v>26</v>
      </c>
      <c r="AV95" s="93" t="s">
        <v>26</v>
      </c>
      <c r="AW95" s="93" t="s">
        <v>26</v>
      </c>
      <c r="AX95" s="93" t="s">
        <v>26</v>
      </c>
      <c r="AY95" s="150"/>
    </row>
    <row r="96" ht="14.25" spans="1:51">
      <c r="A96" s="89"/>
      <c r="B96" s="195"/>
      <c r="C96" s="89"/>
      <c r="D96" s="27" t="s">
        <v>238</v>
      </c>
      <c r="E96" s="89"/>
      <c r="F96" s="26" t="s">
        <v>778</v>
      </c>
      <c r="G96" s="26">
        <v>12</v>
      </c>
      <c r="H96" s="53">
        <v>0.4285</v>
      </c>
      <c r="I96" s="89"/>
      <c r="J96" s="89"/>
      <c r="K96" s="93" t="s">
        <v>26</v>
      </c>
      <c r="L96" s="93" t="s">
        <v>26</v>
      </c>
      <c r="M96" s="93" t="s">
        <v>26</v>
      </c>
      <c r="N96" s="93" t="s">
        <v>26</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150"/>
    </row>
    <row r="97" ht="49.5" customHeight="true" spans="1:51">
      <c r="A97" s="89"/>
      <c r="B97" s="197">
        <v>39</v>
      </c>
      <c r="C97" s="27" t="s">
        <v>239</v>
      </c>
      <c r="D97" s="27" t="s">
        <v>240</v>
      </c>
      <c r="E97" s="89"/>
      <c r="F97" s="26" t="s">
        <v>778</v>
      </c>
      <c r="G97" s="26">
        <v>399</v>
      </c>
      <c r="H97" s="53">
        <v>1</v>
      </c>
      <c r="I97" s="93"/>
      <c r="J97" s="233" t="s">
        <v>715</v>
      </c>
      <c r="K97" s="93" t="s">
        <v>26</v>
      </c>
      <c r="L97" s="93" t="s">
        <v>26</v>
      </c>
      <c r="M97" s="93" t="s">
        <v>26</v>
      </c>
      <c r="N97" s="93"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3" t="s">
        <v>26</v>
      </c>
      <c r="AR97" s="93" t="s">
        <v>26</v>
      </c>
      <c r="AS97" s="93" t="s">
        <v>26</v>
      </c>
      <c r="AT97" s="93" t="s">
        <v>26</v>
      </c>
      <c r="AU97" s="93" t="s">
        <v>26</v>
      </c>
      <c r="AV97" s="93" t="s">
        <v>26</v>
      </c>
      <c r="AW97" s="93" t="s">
        <v>26</v>
      </c>
      <c r="AX97" s="93" t="s">
        <v>26</v>
      </c>
      <c r="AY97" s="150"/>
    </row>
    <row r="98" ht="28.5" spans="1:51">
      <c r="A98" s="89"/>
      <c r="B98" s="225">
        <v>40</v>
      </c>
      <c r="C98" s="226" t="s">
        <v>241</v>
      </c>
      <c r="D98" s="27" t="s">
        <v>242</v>
      </c>
      <c r="E98" s="89"/>
      <c r="F98" s="200" t="s">
        <v>778</v>
      </c>
      <c r="G98" s="59">
        <v>3</v>
      </c>
      <c r="H98" s="70">
        <v>1</v>
      </c>
      <c r="I98" s="93"/>
      <c r="J98" s="93"/>
      <c r="K98" s="93" t="s">
        <v>26</v>
      </c>
      <c r="L98" s="93" t="s">
        <v>26</v>
      </c>
      <c r="M98" s="93" t="s">
        <v>26</v>
      </c>
      <c r="N98" s="93"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223"/>
    </row>
    <row r="99" ht="28.5" spans="1:51">
      <c r="A99" s="89"/>
      <c r="B99" s="197">
        <v>41</v>
      </c>
      <c r="C99" s="27" t="s">
        <v>243</v>
      </c>
      <c r="D99" s="27" t="s">
        <v>244</v>
      </c>
      <c r="E99" s="89"/>
      <c r="F99" s="26" t="s">
        <v>786</v>
      </c>
      <c r="G99" s="59">
        <v>121</v>
      </c>
      <c r="H99" s="68">
        <v>1</v>
      </c>
      <c r="I99" s="79"/>
      <c r="J99" s="79"/>
      <c r="K99" s="93">
        <v>121</v>
      </c>
      <c r="L99" s="93">
        <v>0</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93">
        <v>0</v>
      </c>
      <c r="AG99" s="93">
        <v>72</v>
      </c>
      <c r="AH99" s="117">
        <v>1</v>
      </c>
      <c r="AI99" s="93" t="s">
        <v>26</v>
      </c>
      <c r="AJ99" s="93" t="s">
        <v>26</v>
      </c>
      <c r="AK99" s="93" t="s">
        <v>26</v>
      </c>
      <c r="AL99" s="93" t="s">
        <v>26</v>
      </c>
      <c r="AM99" s="93">
        <v>49</v>
      </c>
      <c r="AN99" s="93">
        <v>0</v>
      </c>
      <c r="AO99" s="93">
        <v>49</v>
      </c>
      <c r="AP99" s="117">
        <v>1</v>
      </c>
      <c r="AQ99" s="93" t="s">
        <v>26</v>
      </c>
      <c r="AR99" s="93" t="s">
        <v>26</v>
      </c>
      <c r="AS99" s="93" t="s">
        <v>26</v>
      </c>
      <c r="AT99" s="93" t="s">
        <v>26</v>
      </c>
      <c r="AU99" s="93" t="s">
        <v>26</v>
      </c>
      <c r="AV99" s="93" t="s">
        <v>26</v>
      </c>
      <c r="AW99" s="93" t="s">
        <v>26</v>
      </c>
      <c r="AX99" s="93" t="s">
        <v>26</v>
      </c>
      <c r="AY99" s="223"/>
    </row>
    <row r="100" ht="15" spans="1:51">
      <c r="A100" s="89"/>
      <c r="B100" s="197">
        <v>42</v>
      </c>
      <c r="C100" s="27" t="s">
        <v>246</v>
      </c>
      <c r="D100" s="27" t="s">
        <v>247</v>
      </c>
      <c r="E100" s="89"/>
      <c r="F100" s="26" t="s">
        <v>248</v>
      </c>
      <c r="G100" s="59">
        <v>112</v>
      </c>
      <c r="H100" s="64">
        <v>0.3875</v>
      </c>
      <c r="I100" s="93"/>
      <c r="J100" s="93"/>
      <c r="K100" s="96" t="s">
        <v>26</v>
      </c>
      <c r="L100" s="93" t="s">
        <v>26</v>
      </c>
      <c r="M100" s="93" t="s">
        <v>26</v>
      </c>
      <c r="N100" s="93" t="s">
        <v>26</v>
      </c>
      <c r="O100" s="93" t="s">
        <v>26</v>
      </c>
      <c r="P100" s="93" t="s">
        <v>26</v>
      </c>
      <c r="Q100" s="93" t="s">
        <v>26</v>
      </c>
      <c r="R100" s="93" t="s">
        <v>26</v>
      </c>
      <c r="S100" s="93">
        <v>72</v>
      </c>
      <c r="T100" s="119">
        <v>7</v>
      </c>
      <c r="U100" s="119">
        <v>24</v>
      </c>
      <c r="V100" s="120">
        <v>0.3333</v>
      </c>
      <c r="W100" s="93">
        <v>4</v>
      </c>
      <c r="X100" s="93" t="s">
        <v>26</v>
      </c>
      <c r="Y100" s="119">
        <v>4</v>
      </c>
      <c r="Z100" s="153">
        <v>1</v>
      </c>
      <c r="AA100" s="93">
        <v>135</v>
      </c>
      <c r="AB100" s="119">
        <v>32</v>
      </c>
      <c r="AC100" s="119">
        <v>58</v>
      </c>
      <c r="AD100" s="120">
        <v>0.4296</v>
      </c>
      <c r="AE100" s="93" t="s">
        <v>26</v>
      </c>
      <c r="AF100" s="93" t="s">
        <v>26</v>
      </c>
      <c r="AG100" s="93" t="s">
        <v>26</v>
      </c>
      <c r="AH100" s="93" t="s">
        <v>26</v>
      </c>
      <c r="AI100" s="93" t="s">
        <v>26</v>
      </c>
      <c r="AJ100" s="93" t="s">
        <v>26</v>
      </c>
      <c r="AK100" s="93" t="s">
        <v>26</v>
      </c>
      <c r="AL100" s="93" t="s">
        <v>26</v>
      </c>
      <c r="AM100" s="93">
        <v>78</v>
      </c>
      <c r="AN100" s="119">
        <v>6</v>
      </c>
      <c r="AO100" s="119">
        <v>26</v>
      </c>
      <c r="AP100" s="120">
        <v>0.3333</v>
      </c>
      <c r="AQ100" s="93" t="s">
        <v>26</v>
      </c>
      <c r="AR100" s="93" t="s">
        <v>26</v>
      </c>
      <c r="AS100" s="93" t="s">
        <v>26</v>
      </c>
      <c r="AT100" s="93" t="s">
        <v>26</v>
      </c>
      <c r="AU100" s="93" t="s">
        <v>26</v>
      </c>
      <c r="AV100" s="93" t="s">
        <v>26</v>
      </c>
      <c r="AW100" s="93" t="s">
        <v>26</v>
      </c>
      <c r="AX100" s="93" t="s">
        <v>26</v>
      </c>
      <c r="AY100" s="223"/>
    </row>
    <row r="101" ht="15" spans="1:51">
      <c r="A101" s="89"/>
      <c r="B101" s="195"/>
      <c r="C101" s="89"/>
      <c r="D101" s="27" t="s">
        <v>249</v>
      </c>
      <c r="E101" s="89"/>
      <c r="F101" s="26" t="s">
        <v>248</v>
      </c>
      <c r="G101" s="59">
        <v>11270</v>
      </c>
      <c r="H101" s="64">
        <v>0.4437</v>
      </c>
      <c r="I101" s="89"/>
      <c r="J101" s="89"/>
      <c r="K101" s="96" t="s">
        <v>26</v>
      </c>
      <c r="L101" s="93" t="s">
        <v>26</v>
      </c>
      <c r="M101" s="93" t="s">
        <v>26</v>
      </c>
      <c r="N101" s="93" t="s">
        <v>26</v>
      </c>
      <c r="O101" s="93" t="s">
        <v>26</v>
      </c>
      <c r="P101" s="93" t="s">
        <v>26</v>
      </c>
      <c r="Q101" s="93" t="s">
        <v>26</v>
      </c>
      <c r="R101" s="93" t="s">
        <v>26</v>
      </c>
      <c r="S101" s="93">
        <v>6800</v>
      </c>
      <c r="T101" s="119">
        <v>720</v>
      </c>
      <c r="U101" s="119">
        <v>2550</v>
      </c>
      <c r="V101" s="120">
        <v>0.375</v>
      </c>
      <c r="W101" s="93">
        <v>800</v>
      </c>
      <c r="X101" s="93" t="s">
        <v>26</v>
      </c>
      <c r="Y101" s="119">
        <v>800</v>
      </c>
      <c r="Z101" s="153">
        <v>1</v>
      </c>
      <c r="AA101" s="93">
        <v>9400</v>
      </c>
      <c r="AB101" s="119">
        <v>1970</v>
      </c>
      <c r="AC101" s="119">
        <v>5070</v>
      </c>
      <c r="AD101" s="120">
        <v>0.5394</v>
      </c>
      <c r="AE101" s="93" t="s">
        <v>26</v>
      </c>
      <c r="AF101" s="93" t="s">
        <v>26</v>
      </c>
      <c r="AG101" s="93" t="s">
        <v>26</v>
      </c>
      <c r="AH101" s="93" t="s">
        <v>26</v>
      </c>
      <c r="AI101" s="93" t="s">
        <v>26</v>
      </c>
      <c r="AJ101" s="93" t="s">
        <v>26</v>
      </c>
      <c r="AK101" s="93" t="s">
        <v>26</v>
      </c>
      <c r="AL101" s="93" t="s">
        <v>26</v>
      </c>
      <c r="AM101" s="93">
        <v>8400</v>
      </c>
      <c r="AN101" s="119">
        <v>730</v>
      </c>
      <c r="AO101" s="119">
        <v>2850</v>
      </c>
      <c r="AP101" s="120">
        <v>0.3393</v>
      </c>
      <c r="AQ101" s="93" t="s">
        <v>26</v>
      </c>
      <c r="AR101" s="93" t="s">
        <v>26</v>
      </c>
      <c r="AS101" s="93" t="s">
        <v>26</v>
      </c>
      <c r="AT101" s="93" t="s">
        <v>26</v>
      </c>
      <c r="AU101" s="93" t="s">
        <v>26</v>
      </c>
      <c r="AV101" s="93" t="s">
        <v>26</v>
      </c>
      <c r="AW101" s="93" t="s">
        <v>26</v>
      </c>
      <c r="AX101" s="93" t="s">
        <v>26</v>
      </c>
      <c r="AY101" s="223"/>
    </row>
    <row r="102" ht="114" spans="1:51">
      <c r="A102" s="89"/>
      <c r="B102" s="197">
        <v>43</v>
      </c>
      <c r="C102" s="27" t="s">
        <v>250</v>
      </c>
      <c r="D102" s="27" t="s">
        <v>251</v>
      </c>
      <c r="E102" s="89"/>
      <c r="F102" s="26" t="s">
        <v>252</v>
      </c>
      <c r="G102" s="59">
        <v>40</v>
      </c>
      <c r="H102" s="64">
        <v>0.5479</v>
      </c>
      <c r="I102" s="98" t="s">
        <v>285</v>
      </c>
      <c r="J102" s="147" t="s">
        <v>787</v>
      </c>
      <c r="K102" s="96" t="s">
        <v>26</v>
      </c>
      <c r="L102" s="93" t="s">
        <v>26</v>
      </c>
      <c r="M102" s="93" t="s">
        <v>26</v>
      </c>
      <c r="N102" s="93" t="s">
        <v>26</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26</v>
      </c>
      <c r="AR102" s="93" t="s">
        <v>26</v>
      </c>
      <c r="AS102" s="93" t="s">
        <v>26</v>
      </c>
      <c r="AT102" s="93" t="s">
        <v>26</v>
      </c>
      <c r="AU102" s="93" t="s">
        <v>26</v>
      </c>
      <c r="AV102" s="93" t="s">
        <v>26</v>
      </c>
      <c r="AW102" s="93" t="s">
        <v>26</v>
      </c>
      <c r="AX102" s="93" t="s">
        <v>26</v>
      </c>
      <c r="AY102" s="223"/>
    </row>
    <row r="103" ht="28.5" spans="1:51">
      <c r="A103" s="89"/>
      <c r="B103" s="197">
        <v>44</v>
      </c>
      <c r="C103" s="27" t="s">
        <v>253</v>
      </c>
      <c r="D103" s="27" t="s">
        <v>254</v>
      </c>
      <c r="E103" s="89"/>
      <c r="F103" s="26" t="s">
        <v>34</v>
      </c>
      <c r="G103" s="59">
        <v>22.3</v>
      </c>
      <c r="H103" s="64">
        <v>0.892</v>
      </c>
      <c r="I103" s="59"/>
      <c r="J103" s="59"/>
      <c r="K103" s="101"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26</v>
      </c>
      <c r="AR103" s="93" t="s">
        <v>26</v>
      </c>
      <c r="AS103" s="93" t="s">
        <v>26</v>
      </c>
      <c r="AT103" s="93" t="s">
        <v>26</v>
      </c>
      <c r="AU103" s="59">
        <v>2</v>
      </c>
      <c r="AV103" s="59">
        <v>0</v>
      </c>
      <c r="AW103" s="59">
        <v>2</v>
      </c>
      <c r="AX103" s="70">
        <v>1</v>
      </c>
      <c r="AY103" s="238"/>
    </row>
    <row r="104" ht="84.75" customHeight="true" spans="1:51">
      <c r="A104" s="89"/>
      <c r="B104" s="197">
        <v>45</v>
      </c>
      <c r="C104" s="27" t="s">
        <v>255</v>
      </c>
      <c r="D104" s="27" t="s">
        <v>256</v>
      </c>
      <c r="E104" s="89"/>
      <c r="F104" s="26" t="s">
        <v>63</v>
      </c>
      <c r="G104" s="54">
        <v>10</v>
      </c>
      <c r="H104" s="61">
        <v>0.4348</v>
      </c>
      <c r="I104" s="99" t="s">
        <v>466</v>
      </c>
      <c r="J104" s="99" t="s">
        <v>788</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26</v>
      </c>
      <c r="AS104" s="56" t="s">
        <v>26</v>
      </c>
      <c r="AT104" s="59" t="s">
        <v>42</v>
      </c>
      <c r="AU104" s="56">
        <v>2</v>
      </c>
      <c r="AV104" s="56" t="s">
        <v>26</v>
      </c>
      <c r="AW104" s="56" t="s">
        <v>26</v>
      </c>
      <c r="AX104" s="59" t="s">
        <v>42</v>
      </c>
      <c r="AY104" s="223" t="s">
        <v>718</v>
      </c>
    </row>
    <row r="105" ht="114" spans="1:51">
      <c r="A105" s="60" t="s">
        <v>257</v>
      </c>
      <c r="B105" s="197">
        <v>46</v>
      </c>
      <c r="C105" s="27" t="s">
        <v>258</v>
      </c>
      <c r="D105" s="27" t="s">
        <v>259</v>
      </c>
      <c r="E105" s="89"/>
      <c r="F105" s="26" t="s">
        <v>784</v>
      </c>
      <c r="G105" s="59" t="s">
        <v>789</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26</v>
      </c>
      <c r="AR105" s="93" t="s">
        <v>26</v>
      </c>
      <c r="AS105" s="93" t="s">
        <v>26</v>
      </c>
      <c r="AT105" s="93" t="s">
        <v>26</v>
      </c>
      <c r="AU105" s="93" t="s">
        <v>26</v>
      </c>
      <c r="AV105" s="93" t="s">
        <v>26</v>
      </c>
      <c r="AW105" s="93" t="s">
        <v>26</v>
      </c>
      <c r="AX105" s="93" t="s">
        <v>26</v>
      </c>
      <c r="AY105" s="223"/>
    </row>
    <row r="106" ht="31.5" customHeight="true" spans="1:51">
      <c r="A106" s="89"/>
      <c r="B106" s="197">
        <v>47</v>
      </c>
      <c r="C106" s="27" t="s">
        <v>372</v>
      </c>
      <c r="D106" s="27" t="s">
        <v>621</v>
      </c>
      <c r="E106" s="89"/>
      <c r="F106" s="26" t="s">
        <v>263</v>
      </c>
      <c r="G106" s="93" t="s">
        <v>26</v>
      </c>
      <c r="H106" s="93" t="s">
        <v>26</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374</v>
      </c>
    </row>
    <row r="107" ht="27" customHeight="true" spans="1:51">
      <c r="A107" s="89"/>
      <c r="B107" s="195"/>
      <c r="C107" s="89"/>
      <c r="D107" s="27" t="s">
        <v>375</v>
      </c>
      <c r="E107" s="89"/>
      <c r="F107" s="26" t="s">
        <v>263</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265</v>
      </c>
      <c r="D108" s="27" t="s">
        <v>266</v>
      </c>
      <c r="E108" s="89"/>
      <c r="F108" s="26" t="s">
        <v>267</v>
      </c>
      <c r="G108" s="59"/>
      <c r="H108" s="59" t="s">
        <v>42</v>
      </c>
      <c r="I108" s="59"/>
      <c r="J108" s="59"/>
      <c r="K108" s="59"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270</v>
      </c>
    </row>
    <row r="109" ht="28.5" spans="1:51">
      <c r="A109" s="89"/>
      <c r="B109" s="197">
        <v>49</v>
      </c>
      <c r="C109" s="27" t="s">
        <v>271</v>
      </c>
      <c r="D109" s="27" t="s">
        <v>272</v>
      </c>
      <c r="E109" s="89"/>
      <c r="F109" s="26" t="s">
        <v>263</v>
      </c>
      <c r="G109" s="59">
        <v>218</v>
      </c>
      <c r="H109" s="117">
        <v>1.09</v>
      </c>
      <c r="I109" s="93"/>
      <c r="J109" s="93"/>
      <c r="K109" s="93">
        <v>200</v>
      </c>
      <c r="L109" s="93">
        <v>62</v>
      </c>
      <c r="M109" s="93">
        <v>218</v>
      </c>
      <c r="N109" s="117">
        <v>1.09</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42.75" spans="1:51">
      <c r="A110" s="89"/>
      <c r="B110" s="197">
        <v>50</v>
      </c>
      <c r="C110" s="27" t="s">
        <v>273</v>
      </c>
      <c r="D110" s="27" t="s">
        <v>274</v>
      </c>
      <c r="E110" s="89"/>
      <c r="F110" s="26" t="s">
        <v>263</v>
      </c>
      <c r="G110" s="54" t="s">
        <v>42</v>
      </c>
      <c r="H110" s="139" t="s">
        <v>42</v>
      </c>
      <c r="I110" s="56" t="s">
        <v>285</v>
      </c>
      <c r="J110" s="54" t="s">
        <v>790</v>
      </c>
      <c r="K110" s="93">
        <v>8</v>
      </c>
      <c r="L110" s="93" t="s">
        <v>26</v>
      </c>
      <c r="M110" s="93" t="s">
        <v>26</v>
      </c>
      <c r="N110" s="93" t="s">
        <v>26</v>
      </c>
      <c r="O110" s="93">
        <v>1</v>
      </c>
      <c r="P110" s="93" t="s">
        <v>26</v>
      </c>
      <c r="Q110" s="93" t="s">
        <v>26</v>
      </c>
      <c r="R110" s="93" t="s">
        <v>26</v>
      </c>
      <c r="S110" s="93">
        <v>1</v>
      </c>
      <c r="T110" s="93" t="s">
        <v>26</v>
      </c>
      <c r="U110" s="93" t="s">
        <v>26</v>
      </c>
      <c r="V110" s="93" t="s">
        <v>26</v>
      </c>
      <c r="W110" s="93">
        <v>1</v>
      </c>
      <c r="X110" s="93" t="s">
        <v>26</v>
      </c>
      <c r="Y110" s="93" t="s">
        <v>26</v>
      </c>
      <c r="Z110" s="93" t="s">
        <v>26</v>
      </c>
      <c r="AA110" s="93">
        <v>1</v>
      </c>
      <c r="AB110" s="93" t="s">
        <v>26</v>
      </c>
      <c r="AC110" s="93" t="s">
        <v>26</v>
      </c>
      <c r="AD110" s="93" t="s">
        <v>26</v>
      </c>
      <c r="AE110" s="93">
        <v>1</v>
      </c>
      <c r="AF110" s="93" t="s">
        <v>26</v>
      </c>
      <c r="AG110" s="93" t="s">
        <v>26</v>
      </c>
      <c r="AH110" s="93" t="s">
        <v>26</v>
      </c>
      <c r="AI110" s="93">
        <v>1</v>
      </c>
      <c r="AJ110" s="93" t="s">
        <v>26</v>
      </c>
      <c r="AK110" s="93" t="s">
        <v>26</v>
      </c>
      <c r="AL110" s="93" t="s">
        <v>26</v>
      </c>
      <c r="AM110" s="93">
        <v>1</v>
      </c>
      <c r="AN110" s="93" t="s">
        <v>26</v>
      </c>
      <c r="AO110" s="93" t="s">
        <v>26</v>
      </c>
      <c r="AP110" s="93" t="s">
        <v>26</v>
      </c>
      <c r="AQ110" s="93">
        <v>1</v>
      </c>
      <c r="AR110" s="93" t="s">
        <v>26</v>
      </c>
      <c r="AS110" s="93" t="s">
        <v>26</v>
      </c>
      <c r="AT110" s="93" t="s">
        <v>26</v>
      </c>
      <c r="AU110" s="93">
        <v>1</v>
      </c>
      <c r="AV110" s="93" t="s">
        <v>26</v>
      </c>
      <c r="AW110" s="93" t="s">
        <v>26</v>
      </c>
      <c r="AX110" s="93" t="s">
        <v>26</v>
      </c>
      <c r="AY110" s="223" t="s">
        <v>382</v>
      </c>
    </row>
    <row r="111" ht="42.75" spans="1:51">
      <c r="A111" s="182" t="s">
        <v>276</v>
      </c>
      <c r="B111" s="197">
        <v>51</v>
      </c>
      <c r="C111" s="27" t="s">
        <v>277</v>
      </c>
      <c r="D111" s="27" t="s">
        <v>278</v>
      </c>
      <c r="E111" s="89"/>
      <c r="F111" s="26" t="s">
        <v>279</v>
      </c>
      <c r="G111" s="59">
        <v>42</v>
      </c>
      <c r="H111" s="68">
        <v>0.525</v>
      </c>
      <c r="I111" s="93" t="s">
        <v>285</v>
      </c>
      <c r="J111" s="93"/>
      <c r="K111" s="93" t="s">
        <v>26</v>
      </c>
      <c r="L111" s="93" t="s">
        <v>26</v>
      </c>
      <c r="M111" s="93" t="s">
        <v>26</v>
      </c>
      <c r="N111" s="93" t="s">
        <v>26</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791</v>
      </c>
      <c r="AQ1" s="32"/>
      <c r="AR1" s="32"/>
      <c r="AS1" s="32"/>
      <c r="AT1" s="32"/>
      <c r="AU1" s="32"/>
      <c r="AV1" s="32"/>
      <c r="AW1" s="32"/>
      <c r="AX1" s="32"/>
      <c r="AY1" s="33"/>
    </row>
    <row r="2" ht="24" spans="1:10">
      <c r="A2" s="2" t="s">
        <v>792</v>
      </c>
      <c r="I2" s="2"/>
      <c r="J2" s="2"/>
    </row>
    <row r="3" ht="14.25" spans="1:51">
      <c r="A3" s="3" t="s">
        <v>1</v>
      </c>
      <c r="B3" s="157" t="s">
        <v>2</v>
      </c>
      <c r="C3" s="5" t="s">
        <v>3</v>
      </c>
      <c r="D3" s="5" t="s">
        <v>4</v>
      </c>
      <c r="E3" s="5"/>
      <c r="F3" s="5" t="s">
        <v>5</v>
      </c>
      <c r="G3" s="5" t="s">
        <v>6</v>
      </c>
      <c r="H3" s="24" t="s">
        <v>7</v>
      </c>
      <c r="I3" s="31" t="s">
        <v>283</v>
      </c>
      <c r="J3" s="31" t="s">
        <v>630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8" t="s">
        <v>22</v>
      </c>
      <c r="B5" s="158">
        <v>1</v>
      </c>
      <c r="C5" s="10" t="s">
        <v>23</v>
      </c>
      <c r="D5" s="10" t="s">
        <v>24</v>
      </c>
      <c r="E5" s="10"/>
      <c r="F5" s="15" t="s">
        <v>728</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26</v>
      </c>
      <c r="AR5" s="93" t="s">
        <v>26</v>
      </c>
      <c r="AS5" s="93" t="s">
        <v>26</v>
      </c>
      <c r="AT5" s="93" t="s">
        <v>26</v>
      </c>
      <c r="AU5" s="93" t="s">
        <v>26</v>
      </c>
      <c r="AV5" s="93" t="s">
        <v>26</v>
      </c>
      <c r="AW5" s="93" t="s">
        <v>26</v>
      </c>
      <c r="AX5" s="93" t="s">
        <v>26</v>
      </c>
      <c r="AY5" s="34"/>
    </row>
    <row r="6" ht="14.25" spans="1:51">
      <c r="A6" s="11"/>
      <c r="B6" s="12"/>
      <c r="C6" s="10"/>
      <c r="D6" s="10" t="s">
        <v>28</v>
      </c>
      <c r="E6" s="10"/>
      <c r="F6" s="15" t="s">
        <v>728</v>
      </c>
      <c r="G6" s="54">
        <v>35</v>
      </c>
      <c r="H6" s="55">
        <v>1</v>
      </c>
      <c r="I6" s="6"/>
      <c r="J6" s="6"/>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1"/>
      <c r="B7" s="159">
        <v>2</v>
      </c>
      <c r="C7" s="10" t="s">
        <v>29</v>
      </c>
      <c r="D7" s="10" t="s">
        <v>30</v>
      </c>
      <c r="E7" s="10"/>
      <c r="F7" s="15" t="s">
        <v>728</v>
      </c>
      <c r="G7" s="56" t="s">
        <v>26</v>
      </c>
      <c r="H7" s="57"/>
      <c r="I7" s="74"/>
      <c r="J7" s="74"/>
      <c r="K7" s="75" t="s">
        <v>793</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476</v>
      </c>
    </row>
    <row r="8" ht="14.25" spans="1:51">
      <c r="A8" s="11"/>
      <c r="B8" s="159">
        <v>3</v>
      </c>
      <c r="C8" s="10" t="s">
        <v>32</v>
      </c>
      <c r="D8" s="10" t="s">
        <v>33</v>
      </c>
      <c r="E8" s="10"/>
      <c r="F8" s="15" t="s">
        <v>34</v>
      </c>
      <c r="G8" s="59">
        <v>2310</v>
      </c>
      <c r="H8" s="162">
        <v>0.4239</v>
      </c>
      <c r="I8" s="77"/>
      <c r="J8" s="77"/>
      <c r="K8" s="96" t="s">
        <v>26</v>
      </c>
      <c r="L8" s="93" t="s">
        <v>26</v>
      </c>
      <c r="M8" s="93" t="s">
        <v>26</v>
      </c>
      <c r="N8" s="93" t="s">
        <v>26</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26</v>
      </c>
      <c r="AR8" s="56" t="s">
        <v>26</v>
      </c>
      <c r="AS8" s="56" t="s">
        <v>26</v>
      </c>
      <c r="AT8" s="56" t="s">
        <v>26</v>
      </c>
      <c r="AU8" s="56" t="s">
        <v>26</v>
      </c>
      <c r="AV8" s="56" t="s">
        <v>26</v>
      </c>
      <c r="AW8" s="56" t="s">
        <v>26</v>
      </c>
      <c r="AX8" s="56" t="s">
        <v>26</v>
      </c>
      <c r="AY8" s="35"/>
    </row>
    <row r="9" ht="14.25" spans="1:51">
      <c r="A9" s="6"/>
      <c r="B9" s="14"/>
      <c r="C9" s="10"/>
      <c r="D9" s="10" t="s">
        <v>35</v>
      </c>
      <c r="E9" s="10"/>
      <c r="F9" s="15" t="s">
        <v>34</v>
      </c>
      <c r="G9" s="59">
        <v>955</v>
      </c>
      <c r="H9" s="163">
        <v>0.4341</v>
      </c>
      <c r="I9" s="6"/>
      <c r="J9" s="6"/>
      <c r="K9" s="96" t="s">
        <v>26</v>
      </c>
      <c r="L9" s="93" t="s">
        <v>26</v>
      </c>
      <c r="M9" s="93" t="s">
        <v>26</v>
      </c>
      <c r="N9" s="93" t="s">
        <v>26</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26</v>
      </c>
      <c r="AR9" s="56" t="s">
        <v>26</v>
      </c>
      <c r="AS9" s="56" t="s">
        <v>26</v>
      </c>
      <c r="AT9" s="56" t="s">
        <v>26</v>
      </c>
      <c r="AU9" s="56" t="s">
        <v>26</v>
      </c>
      <c r="AV9" s="56" t="s">
        <v>26</v>
      </c>
      <c r="AW9" s="56" t="s">
        <v>26</v>
      </c>
      <c r="AX9" s="56" t="s">
        <v>26</v>
      </c>
      <c r="AY9" s="35"/>
    </row>
    <row r="10" ht="14.25" spans="1:51">
      <c r="A10" s="8" t="s">
        <v>36</v>
      </c>
      <c r="B10" s="159">
        <v>4</v>
      </c>
      <c r="C10" s="10" t="s">
        <v>37</v>
      </c>
      <c r="D10" s="15" t="s">
        <v>38</v>
      </c>
      <c r="E10" s="27" t="s">
        <v>39</v>
      </c>
      <c r="F10" s="15" t="s">
        <v>40</v>
      </c>
      <c r="G10" s="59">
        <v>760</v>
      </c>
      <c r="H10" s="57" t="s">
        <v>42</v>
      </c>
      <c r="I10" s="79"/>
      <c r="J10" s="79"/>
      <c r="K10" s="80" t="s">
        <v>26</v>
      </c>
      <c r="L10" s="56" t="s">
        <v>26</v>
      </c>
      <c r="M10" s="56" t="s">
        <v>26</v>
      </c>
      <c r="N10" s="56" t="s">
        <v>26</v>
      </c>
      <c r="O10" s="56" t="s">
        <v>26</v>
      </c>
      <c r="P10" s="59">
        <v>760</v>
      </c>
      <c r="Q10" s="59">
        <v>760</v>
      </c>
      <c r="R10" s="59" t="s">
        <v>42</v>
      </c>
      <c r="S10" s="56" t="s">
        <v>26</v>
      </c>
      <c r="T10" s="59">
        <v>760</v>
      </c>
      <c r="U10" s="59">
        <v>760</v>
      </c>
      <c r="V10" s="59" t="s">
        <v>42</v>
      </c>
      <c r="W10" s="56" t="s">
        <v>26</v>
      </c>
      <c r="X10" s="59">
        <v>760</v>
      </c>
      <c r="Y10" s="59">
        <v>760</v>
      </c>
      <c r="Z10" s="59" t="s">
        <v>42</v>
      </c>
      <c r="AA10" s="56" t="s">
        <v>26</v>
      </c>
      <c r="AB10" s="59">
        <v>760</v>
      </c>
      <c r="AC10" s="59">
        <v>760</v>
      </c>
      <c r="AD10" s="59" t="s">
        <v>42</v>
      </c>
      <c r="AE10" s="56" t="s">
        <v>26</v>
      </c>
      <c r="AF10" s="59">
        <v>760</v>
      </c>
      <c r="AG10" s="59">
        <v>760</v>
      </c>
      <c r="AH10" s="59" t="s">
        <v>42</v>
      </c>
      <c r="AI10" s="56" t="s">
        <v>26</v>
      </c>
      <c r="AJ10" s="59">
        <v>760</v>
      </c>
      <c r="AK10" s="59">
        <v>760</v>
      </c>
      <c r="AL10" s="59" t="s">
        <v>42</v>
      </c>
      <c r="AM10" s="56" t="s">
        <v>26</v>
      </c>
      <c r="AN10" s="59">
        <v>760</v>
      </c>
      <c r="AO10" s="59">
        <v>760</v>
      </c>
      <c r="AP10" s="59" t="s">
        <v>42</v>
      </c>
      <c r="AQ10" s="56" t="s">
        <v>26</v>
      </c>
      <c r="AR10" s="56" t="s">
        <v>26</v>
      </c>
      <c r="AS10" s="56" t="s">
        <v>26</v>
      </c>
      <c r="AT10" s="56" t="s">
        <v>26</v>
      </c>
      <c r="AU10" s="56" t="s">
        <v>26</v>
      </c>
      <c r="AV10" s="56" t="s">
        <v>26</v>
      </c>
      <c r="AW10" s="56" t="s">
        <v>26</v>
      </c>
      <c r="AX10" s="56" t="s">
        <v>26</v>
      </c>
      <c r="AY10" s="36"/>
    </row>
    <row r="11" ht="14.25" spans="1:51">
      <c r="A11" s="11"/>
      <c r="B11" s="14"/>
      <c r="C11" s="10"/>
      <c r="D11" s="15"/>
      <c r="E11" s="27" t="s">
        <v>43</v>
      </c>
      <c r="F11" s="15" t="s">
        <v>40</v>
      </c>
      <c r="G11" s="59">
        <v>107829</v>
      </c>
      <c r="H11" s="57" t="s">
        <v>42</v>
      </c>
      <c r="I11" s="11"/>
      <c r="J11" s="11"/>
      <c r="K11" s="78" t="s">
        <v>26</v>
      </c>
      <c r="L11" s="56" t="s">
        <v>26</v>
      </c>
      <c r="M11" s="56" t="s">
        <v>26</v>
      </c>
      <c r="N11" s="56" t="s">
        <v>26</v>
      </c>
      <c r="O11" s="56" t="s">
        <v>26</v>
      </c>
      <c r="P11" s="59">
        <v>1361</v>
      </c>
      <c r="Q11" s="59">
        <v>5474</v>
      </c>
      <c r="R11" s="59" t="s">
        <v>42</v>
      </c>
      <c r="S11" s="56" t="s">
        <v>26</v>
      </c>
      <c r="T11" s="59">
        <v>4039</v>
      </c>
      <c r="U11" s="59">
        <v>16237</v>
      </c>
      <c r="V11" s="59" t="s">
        <v>42</v>
      </c>
      <c r="W11" s="56" t="s">
        <v>26</v>
      </c>
      <c r="X11" s="59">
        <v>1818</v>
      </c>
      <c r="Y11" s="59">
        <v>7285</v>
      </c>
      <c r="Z11" s="59" t="s">
        <v>42</v>
      </c>
      <c r="AA11" s="56" t="s">
        <v>26</v>
      </c>
      <c r="AB11" s="59">
        <v>9263</v>
      </c>
      <c r="AC11" s="59">
        <v>37514</v>
      </c>
      <c r="AD11" s="59" t="s">
        <v>42</v>
      </c>
      <c r="AE11" s="56" t="s">
        <v>26</v>
      </c>
      <c r="AF11" s="59">
        <v>5085</v>
      </c>
      <c r="AG11" s="59">
        <v>20412</v>
      </c>
      <c r="AH11" s="59" t="s">
        <v>42</v>
      </c>
      <c r="AI11" s="56" t="s">
        <v>26</v>
      </c>
      <c r="AJ11" s="59">
        <v>1973</v>
      </c>
      <c r="AK11" s="59">
        <v>7904</v>
      </c>
      <c r="AL11" s="59" t="s">
        <v>42</v>
      </c>
      <c r="AM11" s="56" t="s">
        <v>26</v>
      </c>
      <c r="AN11" s="59">
        <v>3244</v>
      </c>
      <c r="AO11" s="59">
        <v>13003</v>
      </c>
      <c r="AP11" s="59" t="s">
        <v>42</v>
      </c>
      <c r="AQ11" s="56" t="s">
        <v>26</v>
      </c>
      <c r="AR11" s="56" t="s">
        <v>26</v>
      </c>
      <c r="AS11" s="56" t="s">
        <v>26</v>
      </c>
      <c r="AT11" s="56" t="s">
        <v>26</v>
      </c>
      <c r="AU11" s="56" t="s">
        <v>26</v>
      </c>
      <c r="AV11" s="56" t="s">
        <v>26</v>
      </c>
      <c r="AW11" s="56" t="s">
        <v>26</v>
      </c>
      <c r="AX11" s="56" t="s">
        <v>26</v>
      </c>
      <c r="AY11" s="36"/>
    </row>
    <row r="12" ht="14.25" spans="1:51">
      <c r="A12" s="11"/>
      <c r="B12" s="14"/>
      <c r="C12" s="10"/>
      <c r="D12" s="15"/>
      <c r="E12" s="27" t="s">
        <v>44</v>
      </c>
      <c r="F12" s="15" t="s">
        <v>40</v>
      </c>
      <c r="G12" s="59">
        <v>788</v>
      </c>
      <c r="H12" s="57" t="s">
        <v>42</v>
      </c>
      <c r="I12" s="11"/>
      <c r="J12" s="11"/>
      <c r="K12" s="78" t="s">
        <v>26</v>
      </c>
      <c r="L12" s="56" t="s">
        <v>26</v>
      </c>
      <c r="M12" s="56" t="s">
        <v>26</v>
      </c>
      <c r="N12" s="56" t="s">
        <v>26</v>
      </c>
      <c r="O12" s="56" t="s">
        <v>26</v>
      </c>
      <c r="P12" s="59">
        <v>788</v>
      </c>
      <c r="Q12" s="59">
        <v>788</v>
      </c>
      <c r="R12" s="59" t="s">
        <v>42</v>
      </c>
      <c r="S12" s="56" t="s">
        <v>26</v>
      </c>
      <c r="T12" s="59">
        <v>788</v>
      </c>
      <c r="U12" s="59">
        <v>788</v>
      </c>
      <c r="V12" s="59" t="s">
        <v>42</v>
      </c>
      <c r="W12" s="56" t="s">
        <v>26</v>
      </c>
      <c r="X12" s="59">
        <v>788</v>
      </c>
      <c r="Y12" s="59">
        <v>788</v>
      </c>
      <c r="Z12" s="59" t="s">
        <v>42</v>
      </c>
      <c r="AA12" s="56" t="s">
        <v>26</v>
      </c>
      <c r="AB12" s="59">
        <v>788</v>
      </c>
      <c r="AC12" s="59">
        <v>788</v>
      </c>
      <c r="AD12" s="59" t="s">
        <v>42</v>
      </c>
      <c r="AE12" s="56" t="s">
        <v>26</v>
      </c>
      <c r="AF12" s="59">
        <v>788</v>
      </c>
      <c r="AG12" s="59">
        <v>788</v>
      </c>
      <c r="AH12" s="59" t="s">
        <v>42</v>
      </c>
      <c r="AI12" s="56" t="s">
        <v>26</v>
      </c>
      <c r="AJ12" s="59">
        <v>788</v>
      </c>
      <c r="AK12" s="59">
        <v>788</v>
      </c>
      <c r="AL12" s="59" t="s">
        <v>42</v>
      </c>
      <c r="AM12" s="56" t="s">
        <v>26</v>
      </c>
      <c r="AN12" s="59">
        <v>788</v>
      </c>
      <c r="AO12" s="59">
        <v>788</v>
      </c>
      <c r="AP12" s="59" t="s">
        <v>42</v>
      </c>
      <c r="AQ12" s="56" t="s">
        <v>26</v>
      </c>
      <c r="AR12" s="56" t="s">
        <v>26</v>
      </c>
      <c r="AS12" s="56" t="s">
        <v>26</v>
      </c>
      <c r="AT12" s="56" t="s">
        <v>26</v>
      </c>
      <c r="AU12" s="56" t="s">
        <v>26</v>
      </c>
      <c r="AV12" s="56" t="s">
        <v>26</v>
      </c>
      <c r="AW12" s="56" t="s">
        <v>26</v>
      </c>
      <c r="AX12" s="56" t="s">
        <v>26</v>
      </c>
      <c r="AY12" s="36"/>
    </row>
    <row r="13" ht="14.25" spans="1:51">
      <c r="A13" s="11"/>
      <c r="B13" s="14"/>
      <c r="C13" s="10"/>
      <c r="D13" s="15"/>
      <c r="E13" s="27" t="s">
        <v>45</v>
      </c>
      <c r="F13" s="15" t="s">
        <v>40</v>
      </c>
      <c r="G13" s="59">
        <v>20654</v>
      </c>
      <c r="H13" s="57" t="s">
        <v>42</v>
      </c>
      <c r="I13" s="11"/>
      <c r="J13" s="11"/>
      <c r="K13" s="78" t="s">
        <v>26</v>
      </c>
      <c r="L13" s="56" t="s">
        <v>26</v>
      </c>
      <c r="M13" s="56" t="s">
        <v>26</v>
      </c>
      <c r="N13" s="56" t="s">
        <v>26</v>
      </c>
      <c r="O13" s="56" t="s">
        <v>26</v>
      </c>
      <c r="P13" s="59">
        <v>1529</v>
      </c>
      <c r="Q13" s="59">
        <v>6156</v>
      </c>
      <c r="R13" s="59" t="s">
        <v>42</v>
      </c>
      <c r="S13" s="56" t="s">
        <v>26</v>
      </c>
      <c r="T13" s="59">
        <v>806</v>
      </c>
      <c r="U13" s="59">
        <v>3234</v>
      </c>
      <c r="V13" s="59" t="s">
        <v>42</v>
      </c>
      <c r="W13" s="56" t="s">
        <v>26</v>
      </c>
      <c r="X13" s="59">
        <v>515</v>
      </c>
      <c r="Y13" s="59">
        <v>2094</v>
      </c>
      <c r="Z13" s="59" t="s">
        <v>42</v>
      </c>
      <c r="AA13" s="56" t="s">
        <v>26</v>
      </c>
      <c r="AB13" s="59">
        <v>951</v>
      </c>
      <c r="AC13" s="59">
        <v>3863</v>
      </c>
      <c r="AD13" s="59" t="s">
        <v>42</v>
      </c>
      <c r="AE13" s="56" t="s">
        <v>26</v>
      </c>
      <c r="AF13" s="59">
        <v>405</v>
      </c>
      <c r="AG13" s="59">
        <v>1631</v>
      </c>
      <c r="AH13" s="59" t="s">
        <v>42</v>
      </c>
      <c r="AI13" s="56" t="s">
        <v>26</v>
      </c>
      <c r="AJ13" s="59">
        <v>286</v>
      </c>
      <c r="AK13" s="59">
        <v>1149</v>
      </c>
      <c r="AL13" s="59" t="s">
        <v>42</v>
      </c>
      <c r="AM13" s="56" t="s">
        <v>26</v>
      </c>
      <c r="AN13" s="59">
        <v>632</v>
      </c>
      <c r="AO13" s="59">
        <v>2527</v>
      </c>
      <c r="AP13" s="59" t="s">
        <v>42</v>
      </c>
      <c r="AQ13" s="56" t="s">
        <v>26</v>
      </c>
      <c r="AR13" s="56" t="s">
        <v>26</v>
      </c>
      <c r="AS13" s="56" t="s">
        <v>26</v>
      </c>
      <c r="AT13" s="56" t="s">
        <v>26</v>
      </c>
      <c r="AU13" s="56" t="s">
        <v>26</v>
      </c>
      <c r="AV13" s="56" t="s">
        <v>26</v>
      </c>
      <c r="AW13" s="56" t="s">
        <v>26</v>
      </c>
      <c r="AX13" s="56" t="s">
        <v>26</v>
      </c>
      <c r="AY13" s="36"/>
    </row>
    <row r="14" ht="14.25" spans="1:51">
      <c r="A14" s="11"/>
      <c r="B14" s="14"/>
      <c r="C14" s="10"/>
      <c r="D14" s="15" t="s">
        <v>46</v>
      </c>
      <c r="E14" s="27" t="s">
        <v>47</v>
      </c>
      <c r="F14" s="15" t="s">
        <v>40</v>
      </c>
      <c r="G14" s="59">
        <v>988</v>
      </c>
      <c r="H14" s="57" t="s">
        <v>42</v>
      </c>
      <c r="I14" s="11"/>
      <c r="J14" s="11"/>
      <c r="K14" s="78" t="s">
        <v>26</v>
      </c>
      <c r="L14" s="56" t="s">
        <v>26</v>
      </c>
      <c r="M14" s="56" t="s">
        <v>26</v>
      </c>
      <c r="N14" s="56" t="s">
        <v>26</v>
      </c>
      <c r="O14" s="56" t="s">
        <v>26</v>
      </c>
      <c r="P14" s="59">
        <v>988</v>
      </c>
      <c r="Q14" s="59">
        <v>988</v>
      </c>
      <c r="R14" s="59" t="s">
        <v>42</v>
      </c>
      <c r="S14" s="56" t="s">
        <v>26</v>
      </c>
      <c r="T14" s="59">
        <v>988</v>
      </c>
      <c r="U14" s="59">
        <v>988</v>
      </c>
      <c r="V14" s="59" t="s">
        <v>42</v>
      </c>
      <c r="W14" s="56" t="s">
        <v>26</v>
      </c>
      <c r="X14" s="59">
        <v>988</v>
      </c>
      <c r="Y14" s="59">
        <v>988</v>
      </c>
      <c r="Z14" s="59" t="s">
        <v>42</v>
      </c>
      <c r="AA14" s="56" t="s">
        <v>26</v>
      </c>
      <c r="AB14" s="59">
        <v>988</v>
      </c>
      <c r="AC14" s="59">
        <v>988</v>
      </c>
      <c r="AD14" s="59" t="s">
        <v>42</v>
      </c>
      <c r="AE14" s="56" t="s">
        <v>26</v>
      </c>
      <c r="AF14" s="59">
        <v>988</v>
      </c>
      <c r="AG14" s="59">
        <v>988</v>
      </c>
      <c r="AH14" s="59" t="s">
        <v>42</v>
      </c>
      <c r="AI14" s="56" t="s">
        <v>26</v>
      </c>
      <c r="AJ14" s="59">
        <v>988</v>
      </c>
      <c r="AK14" s="59">
        <v>988</v>
      </c>
      <c r="AL14" s="59" t="s">
        <v>42</v>
      </c>
      <c r="AM14" s="56" t="s">
        <v>26</v>
      </c>
      <c r="AN14" s="59">
        <v>988</v>
      </c>
      <c r="AO14" s="59">
        <v>988</v>
      </c>
      <c r="AP14" s="59" t="s">
        <v>42</v>
      </c>
      <c r="AQ14" s="56" t="s">
        <v>26</v>
      </c>
      <c r="AR14" s="56" t="s">
        <v>26</v>
      </c>
      <c r="AS14" s="56" t="s">
        <v>26</v>
      </c>
      <c r="AT14" s="56" t="s">
        <v>26</v>
      </c>
      <c r="AU14" s="56" t="s">
        <v>26</v>
      </c>
      <c r="AV14" s="56" t="s">
        <v>26</v>
      </c>
      <c r="AW14" s="56" t="s">
        <v>26</v>
      </c>
      <c r="AX14" s="56" t="s">
        <v>26</v>
      </c>
      <c r="AY14" s="36"/>
    </row>
    <row r="15" ht="14.25" spans="1:51">
      <c r="A15" s="11"/>
      <c r="B15" s="14"/>
      <c r="C15" s="10"/>
      <c r="D15" s="15"/>
      <c r="E15" s="27" t="s">
        <v>43</v>
      </c>
      <c r="F15" s="15" t="s">
        <v>40</v>
      </c>
      <c r="G15" s="59">
        <v>34243</v>
      </c>
      <c r="H15" s="57" t="s">
        <v>42</v>
      </c>
      <c r="I15" s="11"/>
      <c r="J15" s="11"/>
      <c r="K15" s="78" t="s">
        <v>26</v>
      </c>
      <c r="L15" s="56" t="s">
        <v>26</v>
      </c>
      <c r="M15" s="56" t="s">
        <v>26</v>
      </c>
      <c r="N15" s="56" t="s">
        <v>26</v>
      </c>
      <c r="O15" s="56" t="s">
        <v>26</v>
      </c>
      <c r="P15" s="59">
        <v>69</v>
      </c>
      <c r="Q15" s="59">
        <v>276</v>
      </c>
      <c r="R15" s="59" t="s">
        <v>42</v>
      </c>
      <c r="S15" s="56" t="s">
        <v>26</v>
      </c>
      <c r="T15" s="59">
        <v>1279</v>
      </c>
      <c r="U15" s="59">
        <v>5133</v>
      </c>
      <c r="V15" s="59" t="s">
        <v>42</v>
      </c>
      <c r="W15" s="56" t="s">
        <v>26</v>
      </c>
      <c r="X15" s="59">
        <v>281</v>
      </c>
      <c r="Y15" s="59">
        <v>1109</v>
      </c>
      <c r="Z15" s="59" t="s">
        <v>42</v>
      </c>
      <c r="AA15" s="56" t="s">
        <v>26</v>
      </c>
      <c r="AB15" s="59">
        <v>3740</v>
      </c>
      <c r="AC15" s="59">
        <v>14828</v>
      </c>
      <c r="AD15" s="59" t="s">
        <v>42</v>
      </c>
      <c r="AE15" s="56" t="s">
        <v>26</v>
      </c>
      <c r="AF15" s="59">
        <v>1792</v>
      </c>
      <c r="AG15" s="59">
        <v>7082</v>
      </c>
      <c r="AH15" s="59" t="s">
        <v>42</v>
      </c>
      <c r="AI15" s="56" t="s">
        <v>26</v>
      </c>
      <c r="AJ15" s="59">
        <v>592</v>
      </c>
      <c r="AK15" s="59">
        <v>2363</v>
      </c>
      <c r="AL15" s="59" t="s">
        <v>42</v>
      </c>
      <c r="AM15" s="56" t="s">
        <v>26</v>
      </c>
      <c r="AN15" s="59">
        <v>864</v>
      </c>
      <c r="AO15" s="59">
        <v>3452</v>
      </c>
      <c r="AP15" s="59" t="s">
        <v>42</v>
      </c>
      <c r="AQ15" s="56" t="s">
        <v>26</v>
      </c>
      <c r="AR15" s="56" t="s">
        <v>26</v>
      </c>
      <c r="AS15" s="56" t="s">
        <v>26</v>
      </c>
      <c r="AT15" s="56" t="s">
        <v>26</v>
      </c>
      <c r="AU15" s="56" t="s">
        <v>26</v>
      </c>
      <c r="AV15" s="56" t="s">
        <v>26</v>
      </c>
      <c r="AW15" s="56" t="s">
        <v>26</v>
      </c>
      <c r="AX15" s="56" t="s">
        <v>26</v>
      </c>
      <c r="AY15" s="36"/>
    </row>
    <row r="16" ht="14.25" spans="1:51">
      <c r="A16" s="11"/>
      <c r="B16" s="14"/>
      <c r="C16" s="10"/>
      <c r="D16" s="15"/>
      <c r="E16" s="27" t="s">
        <v>44</v>
      </c>
      <c r="F16" s="15" t="s">
        <v>40</v>
      </c>
      <c r="G16" s="59">
        <v>1277</v>
      </c>
      <c r="H16" s="57" t="s">
        <v>42</v>
      </c>
      <c r="I16" s="11"/>
      <c r="J16" s="11"/>
      <c r="K16" s="78" t="s">
        <v>26</v>
      </c>
      <c r="L16" s="56" t="s">
        <v>26</v>
      </c>
      <c r="M16" s="56" t="s">
        <v>26</v>
      </c>
      <c r="N16" s="56" t="s">
        <v>26</v>
      </c>
      <c r="O16" s="56" t="s">
        <v>26</v>
      </c>
      <c r="P16" s="59">
        <v>1277</v>
      </c>
      <c r="Q16" s="59">
        <v>1277</v>
      </c>
      <c r="R16" s="59" t="s">
        <v>42</v>
      </c>
      <c r="S16" s="56" t="s">
        <v>26</v>
      </c>
      <c r="T16" s="59">
        <v>1277</v>
      </c>
      <c r="U16" s="59">
        <v>1277</v>
      </c>
      <c r="V16" s="59" t="s">
        <v>42</v>
      </c>
      <c r="W16" s="56" t="s">
        <v>26</v>
      </c>
      <c r="X16" s="59">
        <v>1277</v>
      </c>
      <c r="Y16" s="59">
        <v>1277</v>
      </c>
      <c r="Z16" s="59" t="s">
        <v>42</v>
      </c>
      <c r="AA16" s="56" t="s">
        <v>26</v>
      </c>
      <c r="AB16" s="59">
        <v>1277</v>
      </c>
      <c r="AC16" s="59">
        <v>1277</v>
      </c>
      <c r="AD16" s="59" t="s">
        <v>42</v>
      </c>
      <c r="AE16" s="56" t="s">
        <v>26</v>
      </c>
      <c r="AF16" s="59">
        <v>1277</v>
      </c>
      <c r="AG16" s="59">
        <v>1277</v>
      </c>
      <c r="AH16" s="59" t="s">
        <v>42</v>
      </c>
      <c r="AI16" s="56" t="s">
        <v>26</v>
      </c>
      <c r="AJ16" s="59">
        <v>1277</v>
      </c>
      <c r="AK16" s="59">
        <v>1277</v>
      </c>
      <c r="AL16" s="59" t="s">
        <v>42</v>
      </c>
      <c r="AM16" s="56" t="s">
        <v>26</v>
      </c>
      <c r="AN16" s="59">
        <v>1277</v>
      </c>
      <c r="AO16" s="59">
        <v>1277</v>
      </c>
      <c r="AP16" s="59" t="s">
        <v>42</v>
      </c>
      <c r="AQ16" s="56" t="s">
        <v>26</v>
      </c>
      <c r="AR16" s="56" t="s">
        <v>26</v>
      </c>
      <c r="AS16" s="56" t="s">
        <v>26</v>
      </c>
      <c r="AT16" s="56" t="s">
        <v>26</v>
      </c>
      <c r="AU16" s="56" t="s">
        <v>26</v>
      </c>
      <c r="AV16" s="56" t="s">
        <v>26</v>
      </c>
      <c r="AW16" s="56" t="s">
        <v>26</v>
      </c>
      <c r="AX16" s="56" t="s">
        <v>26</v>
      </c>
      <c r="AY16" s="37" t="s">
        <v>479</v>
      </c>
    </row>
    <row r="17" ht="14.25" spans="1:51">
      <c r="A17" s="11"/>
      <c r="B17" s="14"/>
      <c r="C17" s="10"/>
      <c r="D17" s="15"/>
      <c r="E17" s="27" t="s">
        <v>45</v>
      </c>
      <c r="F17" s="15" t="s">
        <v>40</v>
      </c>
      <c r="G17" s="59">
        <v>909</v>
      </c>
      <c r="H17" s="57" t="s">
        <v>42</v>
      </c>
      <c r="I17" s="6"/>
      <c r="J17" s="6"/>
      <c r="K17" s="78" t="s">
        <v>26</v>
      </c>
      <c r="L17" s="56" t="s">
        <v>26</v>
      </c>
      <c r="M17" s="56" t="s">
        <v>26</v>
      </c>
      <c r="N17" s="56" t="s">
        <v>26</v>
      </c>
      <c r="O17" s="56" t="s">
        <v>26</v>
      </c>
      <c r="P17" s="59">
        <v>77</v>
      </c>
      <c r="Q17" s="59">
        <v>307</v>
      </c>
      <c r="R17" s="59" t="s">
        <v>42</v>
      </c>
      <c r="S17" s="56" t="s">
        <v>26</v>
      </c>
      <c r="T17" s="93" t="s">
        <v>26</v>
      </c>
      <c r="U17" s="93" t="s">
        <v>26</v>
      </c>
      <c r="V17" s="59" t="s">
        <v>42</v>
      </c>
      <c r="W17" s="56" t="s">
        <v>26</v>
      </c>
      <c r="X17" s="59">
        <v>10</v>
      </c>
      <c r="Y17" s="59">
        <v>40</v>
      </c>
      <c r="Z17" s="59" t="s">
        <v>42</v>
      </c>
      <c r="AA17" s="56" t="s">
        <v>26</v>
      </c>
      <c r="AB17" s="59">
        <v>42</v>
      </c>
      <c r="AC17" s="59">
        <v>165</v>
      </c>
      <c r="AD17" s="59" t="s">
        <v>42</v>
      </c>
      <c r="AE17" s="56" t="s">
        <v>26</v>
      </c>
      <c r="AF17" s="59">
        <v>50</v>
      </c>
      <c r="AG17" s="59">
        <v>200</v>
      </c>
      <c r="AH17" s="59" t="s">
        <v>42</v>
      </c>
      <c r="AI17" s="56" t="s">
        <v>26</v>
      </c>
      <c r="AJ17" s="59">
        <v>49</v>
      </c>
      <c r="AK17" s="59">
        <v>195</v>
      </c>
      <c r="AL17" s="59" t="s">
        <v>42</v>
      </c>
      <c r="AM17" s="56" t="s">
        <v>26</v>
      </c>
      <c r="AN17" s="93">
        <v>2</v>
      </c>
      <c r="AO17" s="93">
        <v>2</v>
      </c>
      <c r="AP17" s="59" t="s">
        <v>42</v>
      </c>
      <c r="AQ17" s="56" t="s">
        <v>26</v>
      </c>
      <c r="AR17" s="56" t="s">
        <v>26</v>
      </c>
      <c r="AS17" s="56" t="s">
        <v>26</v>
      </c>
      <c r="AT17" s="56" t="s">
        <v>26</v>
      </c>
      <c r="AU17" s="56" t="s">
        <v>26</v>
      </c>
      <c r="AV17" s="56" t="s">
        <v>26</v>
      </c>
      <c r="AW17" s="56" t="s">
        <v>26</v>
      </c>
      <c r="AX17" s="56" t="s">
        <v>26</v>
      </c>
      <c r="AY17" s="23"/>
    </row>
    <row r="18" ht="84.75" customHeight="true" spans="1:51">
      <c r="A18" s="11"/>
      <c r="B18" s="159">
        <v>5</v>
      </c>
      <c r="C18" s="10" t="s">
        <v>48</v>
      </c>
      <c r="D18" s="10" t="s">
        <v>49</v>
      </c>
      <c r="E18" s="10"/>
      <c r="F18" s="15" t="s">
        <v>40</v>
      </c>
      <c r="G18" s="59">
        <v>18</v>
      </c>
      <c r="H18" s="68">
        <v>0.4625</v>
      </c>
      <c r="I18" s="167" t="s">
        <v>389</v>
      </c>
      <c r="J18" s="167" t="s">
        <v>631</v>
      </c>
      <c r="K18" s="78" t="s">
        <v>26</v>
      </c>
      <c r="L18" s="78" t="s">
        <v>26</v>
      </c>
      <c r="M18" s="78" t="s">
        <v>26</v>
      </c>
      <c r="N18" s="78" t="s">
        <v>26</v>
      </c>
      <c r="O18" s="93">
        <v>1</v>
      </c>
      <c r="P18" s="93">
        <v>0.5</v>
      </c>
      <c r="Q18" s="93">
        <v>0.5</v>
      </c>
      <c r="R18" s="94">
        <v>0.5</v>
      </c>
      <c r="S18" s="93">
        <v>13</v>
      </c>
      <c r="T18" s="93">
        <v>4.5</v>
      </c>
      <c r="U18" s="93">
        <v>4.5</v>
      </c>
      <c r="V18" s="94">
        <v>0.35</v>
      </c>
      <c r="W18" s="56" t="s">
        <v>26</v>
      </c>
      <c r="X18" s="56" t="s">
        <v>26</v>
      </c>
      <c r="Y18" s="56" t="s">
        <v>26</v>
      </c>
      <c r="Z18" s="56" t="s">
        <v>26</v>
      </c>
      <c r="AA18" s="93">
        <v>12</v>
      </c>
      <c r="AB18" s="93">
        <v>6</v>
      </c>
      <c r="AC18" s="93">
        <v>6</v>
      </c>
      <c r="AD18" s="94">
        <v>0.5</v>
      </c>
      <c r="AE18" s="93">
        <v>10</v>
      </c>
      <c r="AF18" s="93">
        <v>1.5</v>
      </c>
      <c r="AG18" s="93">
        <v>5</v>
      </c>
      <c r="AH18" s="94">
        <v>0.5</v>
      </c>
      <c r="AI18" s="93" t="s">
        <v>26</v>
      </c>
      <c r="AJ18" s="93" t="s">
        <v>26</v>
      </c>
      <c r="AK18" s="93" t="s">
        <v>26</v>
      </c>
      <c r="AL18" s="93" t="s">
        <v>26</v>
      </c>
      <c r="AM18" s="93">
        <v>4</v>
      </c>
      <c r="AN18" s="93">
        <v>2</v>
      </c>
      <c r="AO18" s="93">
        <v>2</v>
      </c>
      <c r="AP18" s="94">
        <v>0.5</v>
      </c>
      <c r="AQ18" s="56" t="s">
        <v>26</v>
      </c>
      <c r="AR18" s="56" t="s">
        <v>26</v>
      </c>
      <c r="AS18" s="56" t="s">
        <v>26</v>
      </c>
      <c r="AT18" s="56" t="s">
        <v>26</v>
      </c>
      <c r="AU18" s="56" t="s">
        <v>26</v>
      </c>
      <c r="AV18" s="56" t="s">
        <v>26</v>
      </c>
      <c r="AW18" s="56" t="s">
        <v>26</v>
      </c>
      <c r="AX18" s="56" t="s">
        <v>26</v>
      </c>
      <c r="AY18" s="10" t="s">
        <v>391</v>
      </c>
    </row>
    <row r="19" ht="42.75" spans="1:51">
      <c r="A19" s="11"/>
      <c r="B19" s="159">
        <v>6</v>
      </c>
      <c r="C19" s="10" t="s">
        <v>50</v>
      </c>
      <c r="D19" s="10" t="s">
        <v>51</v>
      </c>
      <c r="E19" s="10"/>
      <c r="F19" s="15" t="s">
        <v>40</v>
      </c>
      <c r="G19" s="59">
        <v>6.15</v>
      </c>
      <c r="H19" s="68">
        <v>0.2365</v>
      </c>
      <c r="I19" s="68" t="s">
        <v>285</v>
      </c>
      <c r="J19" s="168" t="s">
        <v>285</v>
      </c>
      <c r="K19" s="113" t="s">
        <v>26</v>
      </c>
      <c r="L19" s="113" t="s">
        <v>26</v>
      </c>
      <c r="M19" s="113" t="s">
        <v>26</v>
      </c>
      <c r="N19" s="113" t="s">
        <v>26</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26</v>
      </c>
      <c r="AR19" s="56" t="s">
        <v>26</v>
      </c>
      <c r="AS19" s="56" t="s">
        <v>26</v>
      </c>
      <c r="AT19" s="56" t="s">
        <v>26</v>
      </c>
      <c r="AU19" s="56" t="s">
        <v>26</v>
      </c>
      <c r="AV19" s="56" t="s">
        <v>26</v>
      </c>
      <c r="AW19" s="56" t="s">
        <v>26</v>
      </c>
      <c r="AX19" s="56" t="s">
        <v>26</v>
      </c>
      <c r="AY19" s="35" t="s">
        <v>391</v>
      </c>
    </row>
    <row r="20" ht="42.75" spans="1:51">
      <c r="A20" s="11"/>
      <c r="B20" s="159">
        <v>7</v>
      </c>
      <c r="C20" s="10" t="s">
        <v>52</v>
      </c>
      <c r="D20" s="10" t="s">
        <v>53</v>
      </c>
      <c r="E20" s="10"/>
      <c r="F20" s="15" t="s">
        <v>728</v>
      </c>
      <c r="G20" s="59">
        <v>1813</v>
      </c>
      <c r="H20" s="57" t="s">
        <v>42</v>
      </c>
      <c r="I20" s="169"/>
      <c r="J20" s="169"/>
      <c r="K20" s="166" t="s">
        <v>26</v>
      </c>
      <c r="L20" s="54">
        <v>68</v>
      </c>
      <c r="M20" s="54">
        <v>268</v>
      </c>
      <c r="N20" s="57" t="s">
        <v>42</v>
      </c>
      <c r="O20" s="113" t="s">
        <v>26</v>
      </c>
      <c r="P20" s="54">
        <v>92</v>
      </c>
      <c r="Q20" s="54">
        <v>384</v>
      </c>
      <c r="R20" s="57" t="s">
        <v>42</v>
      </c>
      <c r="S20" s="113" t="s">
        <v>26</v>
      </c>
      <c r="T20" s="54">
        <v>28</v>
      </c>
      <c r="U20" s="54">
        <v>217</v>
      </c>
      <c r="V20" s="57" t="s">
        <v>42</v>
      </c>
      <c r="W20" s="113" t="s">
        <v>26</v>
      </c>
      <c r="X20" s="54">
        <v>15</v>
      </c>
      <c r="Y20" s="54">
        <v>107</v>
      </c>
      <c r="Z20" s="57" t="s">
        <v>42</v>
      </c>
      <c r="AA20" s="113" t="s">
        <v>26</v>
      </c>
      <c r="AB20" s="54">
        <v>106</v>
      </c>
      <c r="AC20" s="54">
        <v>402</v>
      </c>
      <c r="AD20" s="57" t="s">
        <v>42</v>
      </c>
      <c r="AE20" s="113" t="s">
        <v>26</v>
      </c>
      <c r="AF20" s="54">
        <v>46</v>
      </c>
      <c r="AG20" s="54">
        <v>181</v>
      </c>
      <c r="AH20" s="57" t="s">
        <v>42</v>
      </c>
      <c r="AI20" s="113" t="s">
        <v>26</v>
      </c>
      <c r="AJ20" s="54">
        <v>26</v>
      </c>
      <c r="AK20" s="54">
        <v>99</v>
      </c>
      <c r="AL20" s="57" t="s">
        <v>42</v>
      </c>
      <c r="AM20" s="113" t="s">
        <v>26</v>
      </c>
      <c r="AN20" s="54">
        <v>29</v>
      </c>
      <c r="AO20" s="54">
        <v>155</v>
      </c>
      <c r="AP20" s="57" t="s">
        <v>42</v>
      </c>
      <c r="AQ20" s="113" t="s">
        <v>26</v>
      </c>
      <c r="AR20" s="113" t="s">
        <v>26</v>
      </c>
      <c r="AS20" s="113" t="s">
        <v>26</v>
      </c>
      <c r="AT20" s="113" t="s">
        <v>26</v>
      </c>
      <c r="AU20" s="113" t="s">
        <v>26</v>
      </c>
      <c r="AV20" s="113" t="s">
        <v>26</v>
      </c>
      <c r="AW20" s="113" t="s">
        <v>26</v>
      </c>
      <c r="AX20" s="113" t="s">
        <v>26</v>
      </c>
      <c r="AY20" s="35"/>
    </row>
    <row r="21" ht="42.75" spans="1:51">
      <c r="A21" s="6"/>
      <c r="B21" s="159">
        <v>8</v>
      </c>
      <c r="C21" s="10" t="s">
        <v>54</v>
      </c>
      <c r="D21" s="10" t="s">
        <v>55</v>
      </c>
      <c r="E21" s="10"/>
      <c r="F21" s="15" t="s">
        <v>56</v>
      </c>
      <c r="G21" s="54" t="s">
        <v>26</v>
      </c>
      <c r="H21" s="62"/>
      <c r="I21" s="85"/>
      <c r="J21" s="85"/>
      <c r="K21" s="75" t="s">
        <v>58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59</v>
      </c>
    </row>
    <row r="22" ht="14.25" spans="1:51">
      <c r="A22" s="8" t="s">
        <v>60</v>
      </c>
      <c r="B22" s="159">
        <v>9</v>
      </c>
      <c r="C22" s="10" t="s">
        <v>61</v>
      </c>
      <c r="D22" s="10" t="s">
        <v>62</v>
      </c>
      <c r="E22" s="10"/>
      <c r="F22" s="15" t="s">
        <v>63</v>
      </c>
      <c r="G22" s="59">
        <v>118</v>
      </c>
      <c r="H22" s="64">
        <v>1.1683</v>
      </c>
      <c r="I22" s="72" t="s">
        <v>730</v>
      </c>
      <c r="J22" s="72" t="s">
        <v>731</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26</v>
      </c>
      <c r="AR22" s="56" t="s">
        <v>26</v>
      </c>
      <c r="AS22" s="56" t="s">
        <v>26</v>
      </c>
      <c r="AT22" s="56" t="s">
        <v>26</v>
      </c>
      <c r="AU22" s="56" t="s">
        <v>26</v>
      </c>
      <c r="AV22" s="56" t="s">
        <v>26</v>
      </c>
      <c r="AW22" s="56" t="s">
        <v>26</v>
      </c>
      <c r="AX22" s="56" t="s">
        <v>26</v>
      </c>
      <c r="AY22" s="38" t="s">
        <v>64</v>
      </c>
    </row>
    <row r="23" ht="14.25" spans="1:51">
      <c r="A23" s="11"/>
      <c r="B23" s="14"/>
      <c r="C23" s="10"/>
      <c r="D23" s="10" t="s">
        <v>65</v>
      </c>
      <c r="E23" s="10"/>
      <c r="F23" s="15" t="s">
        <v>63</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26</v>
      </c>
      <c r="Y23" s="93" t="s">
        <v>26</v>
      </c>
      <c r="Z23" s="93" t="s">
        <v>26</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26</v>
      </c>
      <c r="AR23" s="56" t="s">
        <v>26</v>
      </c>
      <c r="AS23" s="56" t="s">
        <v>26</v>
      </c>
      <c r="AT23" s="56" t="s">
        <v>26</v>
      </c>
      <c r="AU23" s="56" t="s">
        <v>26</v>
      </c>
      <c r="AV23" s="56" t="s">
        <v>26</v>
      </c>
      <c r="AW23" s="56" t="s">
        <v>26</v>
      </c>
      <c r="AX23" s="56" t="s">
        <v>26</v>
      </c>
      <c r="AY23" s="39"/>
    </row>
    <row r="24" ht="14.25" spans="1:51">
      <c r="A24" s="11"/>
      <c r="B24" s="14"/>
      <c r="C24" s="10"/>
      <c r="D24" s="10" t="s">
        <v>66</v>
      </c>
      <c r="E24" s="10"/>
      <c r="F24" s="15" t="s">
        <v>63</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26</v>
      </c>
      <c r="AR24" s="56" t="s">
        <v>26</v>
      </c>
      <c r="AS24" s="56" t="s">
        <v>26</v>
      </c>
      <c r="AT24" s="56" t="s">
        <v>26</v>
      </c>
      <c r="AU24" s="56" t="s">
        <v>26</v>
      </c>
      <c r="AV24" s="56" t="s">
        <v>26</v>
      </c>
      <c r="AW24" s="56" t="s">
        <v>26</v>
      </c>
      <c r="AX24" s="56" t="s">
        <v>26</v>
      </c>
      <c r="AY24" s="39"/>
    </row>
    <row r="25" ht="15" spans="1:51">
      <c r="A25" s="11"/>
      <c r="B25" s="160">
        <v>10</v>
      </c>
      <c r="C25" s="17" t="s">
        <v>67</v>
      </c>
      <c r="D25" s="10" t="s">
        <v>68</v>
      </c>
      <c r="E25" s="10"/>
      <c r="F25" s="17" t="s">
        <v>69</v>
      </c>
      <c r="G25" s="59">
        <v>274</v>
      </c>
      <c r="H25" s="68">
        <v>0.9751</v>
      </c>
      <c r="I25" s="170" t="s">
        <v>732</v>
      </c>
      <c r="J25" s="170" t="s">
        <v>636</v>
      </c>
      <c r="K25" s="169" t="s">
        <v>26</v>
      </c>
      <c r="L25" s="166" t="s">
        <v>26</v>
      </c>
      <c r="M25" s="113" t="s">
        <v>26</v>
      </c>
      <c r="N25" s="113" t="s">
        <v>26</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26</v>
      </c>
      <c r="AR25" s="56" t="s">
        <v>26</v>
      </c>
      <c r="AS25" s="56" t="s">
        <v>26</v>
      </c>
      <c r="AT25" s="56" t="s">
        <v>26</v>
      </c>
      <c r="AU25" s="56" t="s">
        <v>26</v>
      </c>
      <c r="AV25" s="56" t="s">
        <v>26</v>
      </c>
      <c r="AW25" s="56" t="s">
        <v>26</v>
      </c>
      <c r="AX25" s="56" t="s">
        <v>26</v>
      </c>
      <c r="AY25" s="35"/>
    </row>
    <row r="26" ht="15" spans="1:51">
      <c r="A26" s="11"/>
      <c r="B26" s="18"/>
      <c r="C26" s="19"/>
      <c r="D26" s="10" t="s">
        <v>70</v>
      </c>
      <c r="E26" s="10"/>
      <c r="F26" s="17" t="s">
        <v>69</v>
      </c>
      <c r="G26" s="59">
        <v>72</v>
      </c>
      <c r="H26" s="68">
        <v>4</v>
      </c>
      <c r="I26" s="89"/>
      <c r="J26" s="89"/>
      <c r="K26" s="169" t="s">
        <v>26</v>
      </c>
      <c r="L26" s="166" t="s">
        <v>26</v>
      </c>
      <c r="M26" s="113" t="s">
        <v>26</v>
      </c>
      <c r="N26" s="113" t="s">
        <v>26</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26</v>
      </c>
      <c r="AR26" s="56" t="s">
        <v>26</v>
      </c>
      <c r="AS26" s="56" t="s">
        <v>26</v>
      </c>
      <c r="AT26" s="56" t="s">
        <v>26</v>
      </c>
      <c r="AU26" s="56" t="s">
        <v>26</v>
      </c>
      <c r="AV26" s="56" t="s">
        <v>26</v>
      </c>
      <c r="AW26" s="56" t="s">
        <v>26</v>
      </c>
      <c r="AX26" s="56" t="s">
        <v>26</v>
      </c>
      <c r="AY26" s="35"/>
    </row>
    <row r="27" ht="15" spans="1:51">
      <c r="A27" s="11"/>
      <c r="B27" s="18"/>
      <c r="C27" s="19"/>
      <c r="D27" s="10" t="s">
        <v>71</v>
      </c>
      <c r="E27" s="10"/>
      <c r="F27" s="17" t="s">
        <v>69</v>
      </c>
      <c r="G27" s="59">
        <v>29</v>
      </c>
      <c r="H27" s="68">
        <v>1.9333</v>
      </c>
      <c r="I27" s="89"/>
      <c r="J27" s="89"/>
      <c r="K27" s="169" t="s">
        <v>26</v>
      </c>
      <c r="L27" s="166" t="s">
        <v>26</v>
      </c>
      <c r="M27" s="113" t="s">
        <v>26</v>
      </c>
      <c r="N27" s="113" t="s">
        <v>26</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26</v>
      </c>
      <c r="AR27" s="56" t="s">
        <v>26</v>
      </c>
      <c r="AS27" s="56" t="s">
        <v>26</v>
      </c>
      <c r="AT27" s="56" t="s">
        <v>26</v>
      </c>
      <c r="AU27" s="56" t="s">
        <v>26</v>
      </c>
      <c r="AV27" s="56" t="s">
        <v>26</v>
      </c>
      <c r="AW27" s="56" t="s">
        <v>26</v>
      </c>
      <c r="AX27" s="56" t="s">
        <v>26</v>
      </c>
      <c r="AY27" s="35"/>
    </row>
    <row r="28" ht="15" spans="1:51">
      <c r="A28" s="11"/>
      <c r="B28" s="18"/>
      <c r="C28" s="19"/>
      <c r="D28" s="10" t="s">
        <v>72</v>
      </c>
      <c r="E28" s="10"/>
      <c r="F28" s="17" t="s">
        <v>69</v>
      </c>
      <c r="G28" s="59">
        <v>437</v>
      </c>
      <c r="H28" s="68">
        <v>0.4414</v>
      </c>
      <c r="I28" s="89"/>
      <c r="J28" s="89"/>
      <c r="K28" s="169" t="s">
        <v>26</v>
      </c>
      <c r="L28" s="166" t="s">
        <v>26</v>
      </c>
      <c r="M28" s="113" t="s">
        <v>26</v>
      </c>
      <c r="N28" s="113" t="s">
        <v>26</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26</v>
      </c>
      <c r="AR28" s="56" t="s">
        <v>26</v>
      </c>
      <c r="AS28" s="56" t="s">
        <v>26</v>
      </c>
      <c r="AT28" s="56" t="s">
        <v>26</v>
      </c>
      <c r="AU28" s="56" t="s">
        <v>26</v>
      </c>
      <c r="AV28" s="56" t="s">
        <v>26</v>
      </c>
      <c r="AW28" s="56" t="s">
        <v>26</v>
      </c>
      <c r="AX28" s="56" t="s">
        <v>26</v>
      </c>
      <c r="AY28" s="35"/>
    </row>
    <row r="29" ht="15" spans="1:51">
      <c r="A29" s="11"/>
      <c r="B29" s="20"/>
      <c r="C29" s="21"/>
      <c r="D29" s="10" t="s">
        <v>73</v>
      </c>
      <c r="E29" s="10"/>
      <c r="F29" s="17" t="s">
        <v>69</v>
      </c>
      <c r="G29" s="59">
        <v>560</v>
      </c>
      <c r="H29" s="68">
        <v>0.2575</v>
      </c>
      <c r="I29" s="89"/>
      <c r="J29" s="89"/>
      <c r="K29" s="169" t="s">
        <v>26</v>
      </c>
      <c r="L29" s="166" t="s">
        <v>26</v>
      </c>
      <c r="M29" s="113" t="s">
        <v>26</v>
      </c>
      <c r="N29" s="113" t="s">
        <v>26</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26</v>
      </c>
      <c r="AR29" s="56" t="s">
        <v>26</v>
      </c>
      <c r="AS29" s="56" t="s">
        <v>26</v>
      </c>
      <c r="AT29" s="56" t="s">
        <v>26</v>
      </c>
      <c r="AU29" s="56" t="s">
        <v>26</v>
      </c>
      <c r="AV29" s="56" t="s">
        <v>26</v>
      </c>
      <c r="AW29" s="56" t="s">
        <v>26</v>
      </c>
      <c r="AX29" s="56" t="s">
        <v>26</v>
      </c>
      <c r="AY29" s="35"/>
    </row>
    <row r="30" ht="33" customHeight="true" spans="1:51">
      <c r="A30" s="11"/>
      <c r="B30" s="159">
        <v>11</v>
      </c>
      <c r="C30" s="10" t="s">
        <v>74</v>
      </c>
      <c r="D30" s="10" t="s">
        <v>75</v>
      </c>
      <c r="E30" s="10"/>
      <c r="F30" s="15" t="s">
        <v>69</v>
      </c>
      <c r="G30" s="59">
        <v>130</v>
      </c>
      <c r="H30" s="68">
        <v>0.4</v>
      </c>
      <c r="I30" s="171" t="s">
        <v>733</v>
      </c>
      <c r="J30" s="171" t="s">
        <v>734</v>
      </c>
      <c r="K30" s="169" t="s">
        <v>26</v>
      </c>
      <c r="L30" s="166" t="s">
        <v>26</v>
      </c>
      <c r="M30" s="113" t="s">
        <v>26</v>
      </c>
      <c r="N30" s="113" t="s">
        <v>26</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26</v>
      </c>
      <c r="AR30" s="56" t="s">
        <v>26</v>
      </c>
      <c r="AS30" s="56" t="s">
        <v>26</v>
      </c>
      <c r="AT30" s="56" t="s">
        <v>26</v>
      </c>
      <c r="AU30" s="56" t="s">
        <v>26</v>
      </c>
      <c r="AV30" s="56" t="s">
        <v>26</v>
      </c>
      <c r="AW30" s="56" t="s">
        <v>26</v>
      </c>
      <c r="AX30" s="56" t="s">
        <v>26</v>
      </c>
      <c r="AY30" s="35"/>
    </row>
    <row r="31" ht="33" customHeight="true" spans="1:51">
      <c r="A31" s="11"/>
      <c r="B31" s="14"/>
      <c r="C31" s="10"/>
      <c r="D31" s="10" t="s">
        <v>76</v>
      </c>
      <c r="E31" s="10"/>
      <c r="F31" s="15" t="s">
        <v>69</v>
      </c>
      <c r="G31" s="59">
        <v>262</v>
      </c>
      <c r="H31" s="68">
        <v>1.0195</v>
      </c>
      <c r="I31" s="23"/>
      <c r="J31" s="23"/>
      <c r="K31" s="169" t="s">
        <v>26</v>
      </c>
      <c r="L31" s="166" t="s">
        <v>26</v>
      </c>
      <c r="M31" s="113" t="s">
        <v>26</v>
      </c>
      <c r="N31" s="113" t="s">
        <v>26</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26</v>
      </c>
      <c r="AR31" s="56" t="s">
        <v>26</v>
      </c>
      <c r="AS31" s="56" t="s">
        <v>26</v>
      </c>
      <c r="AT31" s="56" t="s">
        <v>26</v>
      </c>
      <c r="AU31" s="56" t="s">
        <v>26</v>
      </c>
      <c r="AV31" s="56" t="s">
        <v>26</v>
      </c>
      <c r="AW31" s="56" t="s">
        <v>26</v>
      </c>
      <c r="AX31" s="56" t="s">
        <v>26</v>
      </c>
      <c r="AY31" s="35"/>
    </row>
    <row r="32" ht="85.5" spans="1:51">
      <c r="A32" s="11"/>
      <c r="B32" s="159">
        <v>12</v>
      </c>
      <c r="C32" s="10" t="s">
        <v>77</v>
      </c>
      <c r="D32" s="10" t="s">
        <v>78</v>
      </c>
      <c r="E32" s="10"/>
      <c r="F32" s="15" t="s">
        <v>69</v>
      </c>
      <c r="G32" s="26">
        <v>69</v>
      </c>
      <c r="H32" s="68">
        <v>0.4313</v>
      </c>
      <c r="I32" s="148" t="s">
        <v>735</v>
      </c>
      <c r="J32" s="148" t="s">
        <v>638</v>
      </c>
      <c r="K32" s="169" t="s">
        <v>26</v>
      </c>
      <c r="L32" s="166" t="s">
        <v>26</v>
      </c>
      <c r="M32" s="113" t="s">
        <v>26</v>
      </c>
      <c r="N32" s="113" t="s">
        <v>26</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26</v>
      </c>
      <c r="AR32" s="56" t="s">
        <v>26</v>
      </c>
      <c r="AS32" s="56" t="s">
        <v>26</v>
      </c>
      <c r="AT32" s="56" t="s">
        <v>26</v>
      </c>
      <c r="AU32" s="56" t="s">
        <v>26</v>
      </c>
      <c r="AV32" s="56" t="s">
        <v>26</v>
      </c>
      <c r="AW32" s="56" t="s">
        <v>26</v>
      </c>
      <c r="AX32" s="56" t="s">
        <v>26</v>
      </c>
      <c r="AY32" s="35"/>
    </row>
    <row r="33" ht="42.75" spans="1:51">
      <c r="A33" s="11"/>
      <c r="B33" s="159">
        <v>13</v>
      </c>
      <c r="C33" s="10" t="s">
        <v>79</v>
      </c>
      <c r="D33" s="10" t="s">
        <v>80</v>
      </c>
      <c r="E33" s="10"/>
      <c r="F33" s="15" t="s">
        <v>40</v>
      </c>
      <c r="G33" s="26" t="s">
        <v>737</v>
      </c>
      <c r="H33" s="68">
        <v>0.439</v>
      </c>
      <c r="I33" s="172" t="s">
        <v>639</v>
      </c>
      <c r="J33" s="173" t="s">
        <v>640</v>
      </c>
      <c r="K33" s="169" t="s">
        <v>26</v>
      </c>
      <c r="L33" s="166" t="s">
        <v>26</v>
      </c>
      <c r="M33" s="113" t="s">
        <v>26</v>
      </c>
      <c r="N33" s="113" t="s">
        <v>26</v>
      </c>
      <c r="O33" s="59">
        <v>109</v>
      </c>
      <c r="P33" s="59" t="s">
        <v>737</v>
      </c>
      <c r="Q33" s="94">
        <v>0.45</v>
      </c>
      <c r="R33" s="178">
        <v>0.45</v>
      </c>
      <c r="S33" s="59">
        <v>150</v>
      </c>
      <c r="T33" s="59" t="s">
        <v>737</v>
      </c>
      <c r="U33" s="94">
        <v>0.35</v>
      </c>
      <c r="V33" s="178">
        <v>0.35</v>
      </c>
      <c r="W33" s="59">
        <v>80</v>
      </c>
      <c r="X33" s="59">
        <v>80</v>
      </c>
      <c r="Y33" s="94">
        <v>1</v>
      </c>
      <c r="Z33" s="178">
        <v>1</v>
      </c>
      <c r="AA33" s="59">
        <v>260</v>
      </c>
      <c r="AB33" s="59" t="s">
        <v>794</v>
      </c>
      <c r="AC33" s="94">
        <v>0.35</v>
      </c>
      <c r="AD33" s="178">
        <v>0.35</v>
      </c>
      <c r="AE33" s="59">
        <v>160</v>
      </c>
      <c r="AF33" s="59" t="s">
        <v>737</v>
      </c>
      <c r="AG33" s="94">
        <v>0.5</v>
      </c>
      <c r="AH33" s="178">
        <v>0.5</v>
      </c>
      <c r="AI33" s="59">
        <v>39</v>
      </c>
      <c r="AJ33" s="59" t="s">
        <v>795</v>
      </c>
      <c r="AK33" s="94">
        <v>0.8</v>
      </c>
      <c r="AL33" s="178">
        <v>0.8</v>
      </c>
      <c r="AM33" s="59">
        <v>100</v>
      </c>
      <c r="AN33" s="94">
        <v>0.45</v>
      </c>
      <c r="AO33" s="59" t="s">
        <v>796</v>
      </c>
      <c r="AP33" s="178">
        <v>0.45</v>
      </c>
      <c r="AQ33" s="54" t="s">
        <v>26</v>
      </c>
      <c r="AR33" s="54" t="s">
        <v>26</v>
      </c>
      <c r="AS33" s="54" t="s">
        <v>26</v>
      </c>
      <c r="AT33" s="54" t="s">
        <v>26</v>
      </c>
      <c r="AU33" s="54" t="s">
        <v>26</v>
      </c>
      <c r="AV33" s="54" t="s">
        <v>26</v>
      </c>
      <c r="AW33" s="54" t="s">
        <v>26</v>
      </c>
      <c r="AX33" s="54" t="s">
        <v>26</v>
      </c>
      <c r="AY33" s="35" t="s">
        <v>391</v>
      </c>
    </row>
    <row r="34" ht="27" spans="1:51">
      <c r="A34" s="11"/>
      <c r="B34" s="14"/>
      <c r="C34" s="10"/>
      <c r="D34" s="10" t="s">
        <v>81</v>
      </c>
      <c r="E34" s="10"/>
      <c r="F34" s="15" t="s">
        <v>40</v>
      </c>
      <c r="G34" s="59">
        <v>1.45</v>
      </c>
      <c r="H34" s="68">
        <v>0.4833</v>
      </c>
      <c r="I34" s="6"/>
      <c r="J34" s="6"/>
      <c r="K34" s="169"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4">
        <v>0.5</v>
      </c>
      <c r="AA34" s="59">
        <v>1</v>
      </c>
      <c r="AB34" s="59">
        <v>0.5</v>
      </c>
      <c r="AC34" s="59">
        <v>0.5</v>
      </c>
      <c r="AD34" s="94">
        <v>0.5</v>
      </c>
      <c r="AE34" s="59">
        <v>1</v>
      </c>
      <c r="AF34" s="59">
        <v>0.45</v>
      </c>
      <c r="AG34" s="59">
        <v>0.45</v>
      </c>
      <c r="AH34" s="94">
        <v>0.45</v>
      </c>
      <c r="AI34" s="93" t="s">
        <v>26</v>
      </c>
      <c r="AJ34" s="93" t="s">
        <v>26</v>
      </c>
      <c r="AK34" s="93" t="s">
        <v>26</v>
      </c>
      <c r="AL34" s="93" t="s">
        <v>26</v>
      </c>
      <c r="AM34" s="93" t="s">
        <v>26</v>
      </c>
      <c r="AN34" s="93" t="s">
        <v>26</v>
      </c>
      <c r="AO34" s="93" t="s">
        <v>26</v>
      </c>
      <c r="AP34" s="93" t="s">
        <v>26</v>
      </c>
      <c r="AQ34" s="56" t="s">
        <v>26</v>
      </c>
      <c r="AR34" s="56" t="s">
        <v>26</v>
      </c>
      <c r="AS34" s="56" t="s">
        <v>26</v>
      </c>
      <c r="AT34" s="56" t="s">
        <v>26</v>
      </c>
      <c r="AU34" s="56" t="s">
        <v>26</v>
      </c>
      <c r="AV34" s="56" t="s">
        <v>26</v>
      </c>
      <c r="AW34" s="56" t="s">
        <v>26</v>
      </c>
      <c r="AX34" s="56" t="s">
        <v>26</v>
      </c>
      <c r="AY34" s="35" t="s">
        <v>391</v>
      </c>
    </row>
    <row r="35" ht="28.5" spans="1:51">
      <c r="A35" s="11"/>
      <c r="B35" s="159">
        <v>14</v>
      </c>
      <c r="C35" s="10" t="s">
        <v>82</v>
      </c>
      <c r="D35" s="10" t="s">
        <v>83</v>
      </c>
      <c r="E35" s="10"/>
      <c r="F35" s="15" t="s">
        <v>40</v>
      </c>
      <c r="G35" s="113" t="s">
        <v>26</v>
      </c>
      <c r="H35" s="57"/>
      <c r="I35" s="147" t="s">
        <v>285</v>
      </c>
      <c r="J35" s="147" t="s">
        <v>285</v>
      </c>
      <c r="K35" s="75" t="s">
        <v>302</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86</v>
      </c>
    </row>
    <row r="36" ht="28.5" spans="1:51">
      <c r="A36" s="11"/>
      <c r="B36" s="159">
        <v>15</v>
      </c>
      <c r="C36" s="10" t="s">
        <v>87</v>
      </c>
      <c r="D36" s="10" t="s">
        <v>88</v>
      </c>
      <c r="E36" s="28" t="s">
        <v>89</v>
      </c>
      <c r="F36" s="15" t="s">
        <v>40</v>
      </c>
      <c r="G36" s="59">
        <v>86</v>
      </c>
      <c r="H36" s="59" t="s">
        <v>42</v>
      </c>
      <c r="I36" s="92" t="s">
        <v>285</v>
      </c>
      <c r="J36" s="174" t="s">
        <v>797</v>
      </c>
      <c r="K36" s="93">
        <v>86</v>
      </c>
      <c r="L36" s="94" t="s">
        <v>26</v>
      </c>
      <c r="M36" s="94" t="s">
        <v>26</v>
      </c>
      <c r="N36" s="94" t="s">
        <v>26</v>
      </c>
      <c r="O36" s="59">
        <v>86</v>
      </c>
      <c r="P36" s="59">
        <v>86</v>
      </c>
      <c r="Q36" s="94" t="s">
        <v>26</v>
      </c>
      <c r="R36" s="150" t="s">
        <v>42</v>
      </c>
      <c r="S36" s="59">
        <v>86</v>
      </c>
      <c r="T36" s="59">
        <v>86</v>
      </c>
      <c r="U36" s="94" t="s">
        <v>26</v>
      </c>
      <c r="V36" s="150" t="s">
        <v>42</v>
      </c>
      <c r="W36" s="59">
        <v>86</v>
      </c>
      <c r="X36" s="59">
        <v>86</v>
      </c>
      <c r="Y36" s="94" t="s">
        <v>26</v>
      </c>
      <c r="Z36" s="150" t="s">
        <v>42</v>
      </c>
      <c r="AA36" s="59">
        <v>86</v>
      </c>
      <c r="AB36" s="59">
        <v>86</v>
      </c>
      <c r="AC36" s="94" t="s">
        <v>26</v>
      </c>
      <c r="AD36" s="150" t="s">
        <v>42</v>
      </c>
      <c r="AE36" s="59">
        <v>86</v>
      </c>
      <c r="AF36" s="59">
        <v>86</v>
      </c>
      <c r="AG36" s="94" t="s">
        <v>26</v>
      </c>
      <c r="AH36" s="150" t="s">
        <v>42</v>
      </c>
      <c r="AI36" s="59">
        <v>86</v>
      </c>
      <c r="AJ36" s="59">
        <v>86</v>
      </c>
      <c r="AK36" s="94" t="s">
        <v>26</v>
      </c>
      <c r="AL36" s="150" t="s">
        <v>42</v>
      </c>
      <c r="AM36" s="59">
        <v>86</v>
      </c>
      <c r="AN36" s="59">
        <v>86</v>
      </c>
      <c r="AO36" s="94" t="s">
        <v>26</v>
      </c>
      <c r="AP36" s="150" t="s">
        <v>42</v>
      </c>
      <c r="AQ36" s="93" t="s">
        <v>26</v>
      </c>
      <c r="AR36" s="94" t="s">
        <v>26</v>
      </c>
      <c r="AS36" s="94" t="s">
        <v>26</v>
      </c>
      <c r="AT36" s="94" t="s">
        <v>26</v>
      </c>
      <c r="AU36" s="93" t="s">
        <v>26</v>
      </c>
      <c r="AV36" s="94" t="s">
        <v>26</v>
      </c>
      <c r="AW36" s="94" t="s">
        <v>26</v>
      </c>
      <c r="AX36" s="94" t="s">
        <v>26</v>
      </c>
      <c r="AY36" s="35"/>
    </row>
    <row r="37" ht="28.5" spans="1:51">
      <c r="A37" s="11"/>
      <c r="B37" s="14"/>
      <c r="C37" s="10"/>
      <c r="D37" s="10"/>
      <c r="E37" s="28" t="s">
        <v>90</v>
      </c>
      <c r="F37" s="15" t="s">
        <v>40</v>
      </c>
      <c r="G37" s="59">
        <v>17903</v>
      </c>
      <c r="H37" s="59" t="s">
        <v>42</v>
      </c>
      <c r="I37" s="11"/>
      <c r="J37" s="11"/>
      <c r="K37" s="94" t="s">
        <v>26</v>
      </c>
      <c r="L37" s="94" t="s">
        <v>26</v>
      </c>
      <c r="M37" s="94" t="s">
        <v>26</v>
      </c>
      <c r="N37" s="94" t="s">
        <v>26</v>
      </c>
      <c r="O37" s="59" t="s">
        <v>26</v>
      </c>
      <c r="P37" s="59">
        <v>1294</v>
      </c>
      <c r="Q37" s="94" t="s">
        <v>26</v>
      </c>
      <c r="R37" s="150" t="s">
        <v>42</v>
      </c>
      <c r="S37" s="59" t="s">
        <v>26</v>
      </c>
      <c r="T37" s="111">
        <v>2094</v>
      </c>
      <c r="U37" s="94" t="s">
        <v>26</v>
      </c>
      <c r="V37" s="150" t="s">
        <v>42</v>
      </c>
      <c r="W37" s="59" t="s">
        <v>26</v>
      </c>
      <c r="X37" s="111">
        <v>1099</v>
      </c>
      <c r="Y37" s="94" t="s">
        <v>26</v>
      </c>
      <c r="Z37" s="150" t="s">
        <v>42</v>
      </c>
      <c r="AA37" s="59" t="s">
        <v>26</v>
      </c>
      <c r="AB37" s="111">
        <v>5906</v>
      </c>
      <c r="AC37" s="94" t="s">
        <v>26</v>
      </c>
      <c r="AD37" s="150" t="s">
        <v>42</v>
      </c>
      <c r="AE37" s="59" t="s">
        <v>26</v>
      </c>
      <c r="AF37" s="111">
        <v>2838</v>
      </c>
      <c r="AG37" s="94" t="s">
        <v>26</v>
      </c>
      <c r="AH37" s="150" t="s">
        <v>42</v>
      </c>
      <c r="AI37" s="59" t="s">
        <v>26</v>
      </c>
      <c r="AJ37" s="111">
        <v>1227</v>
      </c>
      <c r="AK37" s="94" t="s">
        <v>26</v>
      </c>
      <c r="AL37" s="150" t="s">
        <v>42</v>
      </c>
      <c r="AM37" s="59" t="s">
        <v>26</v>
      </c>
      <c r="AN37" s="111">
        <v>3445</v>
      </c>
      <c r="AO37" s="94" t="s">
        <v>26</v>
      </c>
      <c r="AP37" s="150" t="s">
        <v>42</v>
      </c>
      <c r="AQ37" s="93" t="s">
        <v>26</v>
      </c>
      <c r="AR37" s="94" t="s">
        <v>26</v>
      </c>
      <c r="AS37" s="94" t="s">
        <v>26</v>
      </c>
      <c r="AT37" s="94" t="s">
        <v>26</v>
      </c>
      <c r="AU37" s="93" t="s">
        <v>26</v>
      </c>
      <c r="AV37" s="94" t="s">
        <v>26</v>
      </c>
      <c r="AW37" s="94" t="s">
        <v>26</v>
      </c>
      <c r="AX37" s="94" t="s">
        <v>26</v>
      </c>
      <c r="AY37" s="35"/>
    </row>
    <row r="38" ht="28.5" spans="1:51">
      <c r="A38" s="11"/>
      <c r="B38" s="14"/>
      <c r="C38" s="10"/>
      <c r="D38" s="10"/>
      <c r="E38" s="28" t="s">
        <v>91</v>
      </c>
      <c r="F38" s="15" t="s">
        <v>40</v>
      </c>
      <c r="G38" s="59">
        <v>86</v>
      </c>
      <c r="H38" s="59" t="s">
        <v>42</v>
      </c>
      <c r="I38" s="11"/>
      <c r="J38" s="11"/>
      <c r="K38" s="93">
        <v>86</v>
      </c>
      <c r="L38" s="94" t="s">
        <v>26</v>
      </c>
      <c r="M38" s="94" t="s">
        <v>26</v>
      </c>
      <c r="N38" s="94" t="s">
        <v>26</v>
      </c>
      <c r="O38" s="59">
        <v>86</v>
      </c>
      <c r="P38" s="59">
        <v>86</v>
      </c>
      <c r="Q38" s="94" t="s">
        <v>26</v>
      </c>
      <c r="R38" s="150" t="s">
        <v>42</v>
      </c>
      <c r="S38" s="59">
        <v>86</v>
      </c>
      <c r="T38" s="59">
        <v>86</v>
      </c>
      <c r="U38" s="94" t="s">
        <v>26</v>
      </c>
      <c r="V38" s="150" t="s">
        <v>42</v>
      </c>
      <c r="W38" s="59">
        <v>86</v>
      </c>
      <c r="X38" s="59">
        <v>86</v>
      </c>
      <c r="Y38" s="94" t="s">
        <v>26</v>
      </c>
      <c r="Z38" s="150" t="s">
        <v>42</v>
      </c>
      <c r="AA38" s="59">
        <v>86</v>
      </c>
      <c r="AB38" s="59">
        <v>86</v>
      </c>
      <c r="AC38" s="94" t="s">
        <v>26</v>
      </c>
      <c r="AD38" s="150" t="s">
        <v>42</v>
      </c>
      <c r="AE38" s="59">
        <v>86</v>
      </c>
      <c r="AF38" s="59">
        <v>86</v>
      </c>
      <c r="AG38" s="94" t="s">
        <v>26</v>
      </c>
      <c r="AH38" s="150" t="s">
        <v>42</v>
      </c>
      <c r="AI38" s="59">
        <v>86</v>
      </c>
      <c r="AJ38" s="59">
        <v>86</v>
      </c>
      <c r="AK38" s="94" t="s">
        <v>26</v>
      </c>
      <c r="AL38" s="150" t="s">
        <v>42</v>
      </c>
      <c r="AM38" s="59">
        <v>86</v>
      </c>
      <c r="AN38" s="59">
        <v>86</v>
      </c>
      <c r="AO38" s="94" t="s">
        <v>26</v>
      </c>
      <c r="AP38" s="150" t="s">
        <v>42</v>
      </c>
      <c r="AQ38" s="93" t="s">
        <v>26</v>
      </c>
      <c r="AR38" s="94" t="s">
        <v>26</v>
      </c>
      <c r="AS38" s="94" t="s">
        <v>26</v>
      </c>
      <c r="AT38" s="94" t="s">
        <v>26</v>
      </c>
      <c r="AU38" s="93" t="s">
        <v>26</v>
      </c>
      <c r="AV38" s="94" t="s">
        <v>26</v>
      </c>
      <c r="AW38" s="94" t="s">
        <v>26</v>
      </c>
      <c r="AX38" s="94" t="s">
        <v>26</v>
      </c>
      <c r="AY38" s="35"/>
    </row>
    <row r="39" ht="28.5" spans="1:51">
      <c r="A39" s="11"/>
      <c r="B39" s="14"/>
      <c r="C39" s="10"/>
      <c r="D39" s="10"/>
      <c r="E39" s="28" t="s">
        <v>92</v>
      </c>
      <c r="F39" s="15" t="s">
        <v>40</v>
      </c>
      <c r="G39" s="59">
        <v>23987</v>
      </c>
      <c r="H39" s="59" t="s">
        <v>42</v>
      </c>
      <c r="I39" s="6"/>
      <c r="J39" s="6"/>
      <c r="K39" s="94" t="s">
        <v>26</v>
      </c>
      <c r="L39" s="94" t="s">
        <v>26</v>
      </c>
      <c r="M39" s="94" t="s">
        <v>26</v>
      </c>
      <c r="N39" s="94" t="s">
        <v>26</v>
      </c>
      <c r="O39" s="59" t="s">
        <v>26</v>
      </c>
      <c r="P39" s="111">
        <v>2370</v>
      </c>
      <c r="Q39" s="94" t="s">
        <v>26</v>
      </c>
      <c r="R39" s="150" t="s">
        <v>42</v>
      </c>
      <c r="S39" s="59" t="s">
        <v>26</v>
      </c>
      <c r="T39" s="111">
        <v>3472</v>
      </c>
      <c r="U39" s="94" t="s">
        <v>26</v>
      </c>
      <c r="V39" s="150" t="s">
        <v>42</v>
      </c>
      <c r="W39" s="59" t="s">
        <v>26</v>
      </c>
      <c r="X39" s="111">
        <v>1133</v>
      </c>
      <c r="Y39" s="94" t="s">
        <v>26</v>
      </c>
      <c r="Z39" s="150" t="s">
        <v>42</v>
      </c>
      <c r="AA39" s="59" t="s">
        <v>26</v>
      </c>
      <c r="AB39" s="111">
        <v>8122</v>
      </c>
      <c r="AC39" s="94" t="s">
        <v>26</v>
      </c>
      <c r="AD39" s="150" t="s">
        <v>42</v>
      </c>
      <c r="AE39" s="59" t="s">
        <v>26</v>
      </c>
      <c r="AF39" s="111">
        <v>3237</v>
      </c>
      <c r="AG39" s="94" t="s">
        <v>26</v>
      </c>
      <c r="AH39" s="150" t="s">
        <v>42</v>
      </c>
      <c r="AI39" s="59" t="s">
        <v>26</v>
      </c>
      <c r="AJ39" s="111">
        <v>1493</v>
      </c>
      <c r="AK39" s="94" t="s">
        <v>26</v>
      </c>
      <c r="AL39" s="150" t="s">
        <v>42</v>
      </c>
      <c r="AM39" s="59" t="s">
        <v>26</v>
      </c>
      <c r="AN39" s="111">
        <v>4160</v>
      </c>
      <c r="AO39" s="94" t="s">
        <v>26</v>
      </c>
      <c r="AP39" s="150" t="s">
        <v>42</v>
      </c>
      <c r="AQ39" s="93" t="s">
        <v>26</v>
      </c>
      <c r="AR39" s="94" t="s">
        <v>26</v>
      </c>
      <c r="AS39" s="94" t="s">
        <v>26</v>
      </c>
      <c r="AT39" s="94" t="s">
        <v>26</v>
      </c>
      <c r="AU39" s="93" t="s">
        <v>26</v>
      </c>
      <c r="AV39" s="94" t="s">
        <v>26</v>
      </c>
      <c r="AW39" s="94" t="s">
        <v>26</v>
      </c>
      <c r="AX39" s="94" t="s">
        <v>26</v>
      </c>
      <c r="AY39" s="35"/>
    </row>
    <row r="40" ht="28.5" spans="1:51">
      <c r="A40" s="11"/>
      <c r="B40" s="159">
        <v>16</v>
      </c>
      <c r="C40" s="10" t="s">
        <v>93</v>
      </c>
      <c r="D40" s="10" t="s">
        <v>94</v>
      </c>
      <c r="E40" s="10"/>
      <c r="F40" s="15" t="s">
        <v>95</v>
      </c>
      <c r="G40" s="54">
        <v>831</v>
      </c>
      <c r="H40" s="64">
        <f>G40/1970</f>
        <v>0.421827411167513</v>
      </c>
      <c r="I40" s="98" t="s">
        <v>798</v>
      </c>
      <c r="J40" s="98" t="s">
        <v>799</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26</v>
      </c>
      <c r="AR40" s="56" t="s">
        <v>26</v>
      </c>
      <c r="AS40" s="56" t="s">
        <v>26</v>
      </c>
      <c r="AT40" s="56" t="s">
        <v>26</v>
      </c>
      <c r="AU40" s="56" t="s">
        <v>26</v>
      </c>
      <c r="AV40" s="56" t="s">
        <v>26</v>
      </c>
      <c r="AW40" s="56" t="s">
        <v>26</v>
      </c>
      <c r="AX40" s="56" t="s">
        <v>26</v>
      </c>
      <c r="AY40" s="35"/>
    </row>
    <row r="41" ht="28.5" spans="1:51">
      <c r="A41" s="11"/>
      <c r="B41" s="159">
        <v>17</v>
      </c>
      <c r="C41" s="10" t="s">
        <v>96</v>
      </c>
      <c r="D41" s="10" t="s">
        <v>97</v>
      </c>
      <c r="E41" s="10"/>
      <c r="F41" s="15" t="s">
        <v>98</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26</v>
      </c>
      <c r="AR41" s="56" t="s">
        <v>26</v>
      </c>
      <c r="AS41" s="56" t="s">
        <v>26</v>
      </c>
      <c r="AT41" s="56" t="s">
        <v>26</v>
      </c>
      <c r="AU41" s="56" t="s">
        <v>26</v>
      </c>
      <c r="AV41" s="56" t="s">
        <v>26</v>
      </c>
      <c r="AW41" s="56" t="s">
        <v>26</v>
      </c>
      <c r="AX41" s="56" t="s">
        <v>26</v>
      </c>
      <c r="AY41" s="35"/>
    </row>
    <row r="42" ht="50.25" customHeight="true" spans="1:51">
      <c r="A42" s="11"/>
      <c r="B42" s="159">
        <v>18</v>
      </c>
      <c r="C42" s="10" t="s">
        <v>99</v>
      </c>
      <c r="D42" s="10" t="s">
        <v>100</v>
      </c>
      <c r="E42" s="10"/>
      <c r="F42" s="15" t="s">
        <v>40</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800</v>
      </c>
    </row>
    <row r="43" ht="85.5" spans="1:51">
      <c r="A43" s="11"/>
      <c r="B43" s="159">
        <v>19</v>
      </c>
      <c r="C43" s="10" t="s">
        <v>101</v>
      </c>
      <c r="D43" s="15" t="s">
        <v>102</v>
      </c>
      <c r="E43" s="28" t="s">
        <v>103</v>
      </c>
      <c r="F43" s="15" t="s">
        <v>56</v>
      </c>
      <c r="G43" s="59" t="s">
        <v>801</v>
      </c>
      <c r="H43" s="69" t="s">
        <v>413</v>
      </c>
      <c r="I43" s="93" t="s">
        <v>285</v>
      </c>
      <c r="J43" s="101"/>
      <c r="K43" s="59" t="s">
        <v>407</v>
      </c>
      <c r="L43" s="59">
        <v>0</v>
      </c>
      <c r="M43" s="59">
        <v>0</v>
      </c>
      <c r="N43" s="59">
        <v>0</v>
      </c>
      <c r="O43" s="59" t="s">
        <v>407</v>
      </c>
      <c r="P43" s="59" t="s">
        <v>802</v>
      </c>
      <c r="Q43" s="59" t="s">
        <v>803</v>
      </c>
      <c r="R43" s="70" t="s">
        <v>410</v>
      </c>
      <c r="S43" s="59" t="s">
        <v>407</v>
      </c>
      <c r="T43" s="150" t="s">
        <v>804</v>
      </c>
      <c r="U43" s="150" t="s">
        <v>805</v>
      </c>
      <c r="V43" s="179" t="s">
        <v>746</v>
      </c>
      <c r="W43" s="59" t="s">
        <v>407</v>
      </c>
      <c r="X43" s="59">
        <v>0</v>
      </c>
      <c r="Y43" s="59" t="s">
        <v>806</v>
      </c>
      <c r="Z43" s="70" t="s">
        <v>410</v>
      </c>
      <c r="AA43" s="59" t="s">
        <v>407</v>
      </c>
      <c r="AB43" s="180">
        <v>0</v>
      </c>
      <c r="AC43" s="150" t="s">
        <v>807</v>
      </c>
      <c r="AD43" s="70" t="s">
        <v>410</v>
      </c>
      <c r="AE43" s="59" t="s">
        <v>407</v>
      </c>
      <c r="AF43" s="59" t="s">
        <v>808</v>
      </c>
      <c r="AG43" s="59" t="s">
        <v>809</v>
      </c>
      <c r="AH43" s="70" t="s">
        <v>410</v>
      </c>
      <c r="AI43" s="59" t="s">
        <v>407</v>
      </c>
      <c r="AJ43" s="150">
        <v>0</v>
      </c>
      <c r="AK43" s="150" t="s">
        <v>810</v>
      </c>
      <c r="AL43" s="70" t="s">
        <v>410</v>
      </c>
      <c r="AM43" s="59" t="s">
        <v>407</v>
      </c>
      <c r="AN43" s="59" t="s">
        <v>811</v>
      </c>
      <c r="AO43" s="59" t="s">
        <v>812</v>
      </c>
      <c r="AP43" s="70" t="s">
        <v>813</v>
      </c>
      <c r="AQ43" s="54" t="s">
        <v>26</v>
      </c>
      <c r="AR43" s="54" t="s">
        <v>26</v>
      </c>
      <c r="AS43" s="54" t="s">
        <v>26</v>
      </c>
      <c r="AT43" s="54" t="s">
        <v>26</v>
      </c>
      <c r="AU43" s="54" t="s">
        <v>26</v>
      </c>
      <c r="AV43" s="54" t="s">
        <v>26</v>
      </c>
      <c r="AW43" s="54" t="s">
        <v>26</v>
      </c>
      <c r="AX43" s="54" t="s">
        <v>26</v>
      </c>
      <c r="AY43" s="36"/>
    </row>
    <row r="44" ht="85.5" spans="1:51">
      <c r="A44" s="11"/>
      <c r="B44" s="14"/>
      <c r="C44" s="10"/>
      <c r="D44" s="15"/>
      <c r="E44" s="28" t="s">
        <v>123</v>
      </c>
      <c r="F44" s="15" t="s">
        <v>56</v>
      </c>
      <c r="G44" s="59" t="s">
        <v>801</v>
      </c>
      <c r="H44" s="69" t="s">
        <v>413</v>
      </c>
      <c r="I44" s="93" t="s">
        <v>285</v>
      </c>
      <c r="J44" s="101"/>
      <c r="K44" s="93" t="s">
        <v>26</v>
      </c>
      <c r="L44" s="59">
        <v>0</v>
      </c>
      <c r="M44" s="59">
        <v>0</v>
      </c>
      <c r="N44" s="59">
        <v>0</v>
      </c>
      <c r="O44" s="93" t="s">
        <v>26</v>
      </c>
      <c r="P44" s="59" t="s">
        <v>802</v>
      </c>
      <c r="Q44" s="59" t="s">
        <v>803</v>
      </c>
      <c r="R44" s="70" t="s">
        <v>410</v>
      </c>
      <c r="S44" s="93" t="s">
        <v>26</v>
      </c>
      <c r="T44" s="150" t="s">
        <v>814</v>
      </c>
      <c r="U44" s="59" t="s">
        <v>805</v>
      </c>
      <c r="V44" s="179" t="s">
        <v>746</v>
      </c>
      <c r="W44" s="93" t="s">
        <v>26</v>
      </c>
      <c r="X44" s="59">
        <v>0</v>
      </c>
      <c r="Y44" s="59" t="s">
        <v>806</v>
      </c>
      <c r="Z44" s="70" t="s">
        <v>410</v>
      </c>
      <c r="AA44" s="93" t="s">
        <v>26</v>
      </c>
      <c r="AB44" s="180">
        <v>0</v>
      </c>
      <c r="AC44" s="150" t="s">
        <v>807</v>
      </c>
      <c r="AD44" s="70" t="s">
        <v>410</v>
      </c>
      <c r="AE44" s="93" t="s">
        <v>26</v>
      </c>
      <c r="AF44" s="59" t="s">
        <v>808</v>
      </c>
      <c r="AG44" s="59" t="s">
        <v>809</v>
      </c>
      <c r="AH44" s="70" t="s">
        <v>410</v>
      </c>
      <c r="AI44" s="93" t="s">
        <v>26</v>
      </c>
      <c r="AJ44" s="59">
        <v>0</v>
      </c>
      <c r="AK44" s="150" t="s">
        <v>810</v>
      </c>
      <c r="AL44" s="70" t="s">
        <v>410</v>
      </c>
      <c r="AM44" s="93" t="s">
        <v>26</v>
      </c>
      <c r="AN44" s="59" t="s">
        <v>815</v>
      </c>
      <c r="AO44" s="59" t="s">
        <v>812</v>
      </c>
      <c r="AP44" s="70" t="s">
        <v>813</v>
      </c>
      <c r="AQ44" s="56" t="s">
        <v>26</v>
      </c>
      <c r="AR44" s="56" t="s">
        <v>26</v>
      </c>
      <c r="AS44" s="56" t="s">
        <v>26</v>
      </c>
      <c r="AT44" s="56" t="s">
        <v>26</v>
      </c>
      <c r="AU44" s="56" t="s">
        <v>26</v>
      </c>
      <c r="AV44" s="56" t="s">
        <v>26</v>
      </c>
      <c r="AW44" s="56" t="s">
        <v>26</v>
      </c>
      <c r="AX44" s="56" t="s">
        <v>26</v>
      </c>
      <c r="AY44" s="36"/>
    </row>
    <row r="45" ht="14.25" spans="1:51">
      <c r="A45" s="11"/>
      <c r="B45" s="14"/>
      <c r="C45" s="10"/>
      <c r="D45" s="15" t="s">
        <v>125</v>
      </c>
      <c r="E45" s="28" t="s">
        <v>126</v>
      </c>
      <c r="F45" s="15" t="s">
        <v>56</v>
      </c>
      <c r="G45" s="68">
        <v>0.9</v>
      </c>
      <c r="H45" s="64">
        <v>1</v>
      </c>
      <c r="I45" s="93" t="s">
        <v>285</v>
      </c>
      <c r="J45" s="175"/>
      <c r="K45" s="93" t="s">
        <v>26</v>
      </c>
      <c r="L45" s="93" t="s">
        <v>26</v>
      </c>
      <c r="M45" s="93" t="s">
        <v>26</v>
      </c>
      <c r="N45" s="93" t="s">
        <v>26</v>
      </c>
      <c r="O45" s="93" t="s">
        <v>26</v>
      </c>
      <c r="P45" s="68">
        <v>0.9</v>
      </c>
      <c r="Q45" s="68">
        <v>0.9</v>
      </c>
      <c r="R45" s="68">
        <v>1</v>
      </c>
      <c r="S45" s="93" t="s">
        <v>26</v>
      </c>
      <c r="T45" s="68">
        <v>0.9</v>
      </c>
      <c r="U45" s="68">
        <v>0.9</v>
      </c>
      <c r="V45" s="68">
        <v>1</v>
      </c>
      <c r="W45" s="93" t="s">
        <v>26</v>
      </c>
      <c r="X45" s="68">
        <v>0.9</v>
      </c>
      <c r="Y45" s="68">
        <v>0.9</v>
      </c>
      <c r="Z45" s="68">
        <v>1</v>
      </c>
      <c r="AA45" s="93" t="s">
        <v>26</v>
      </c>
      <c r="AB45" s="68">
        <v>0.9</v>
      </c>
      <c r="AC45" s="68">
        <v>0.9</v>
      </c>
      <c r="AD45" s="68">
        <v>1</v>
      </c>
      <c r="AE45" s="93" t="s">
        <v>26</v>
      </c>
      <c r="AF45" s="68">
        <v>0.9</v>
      </c>
      <c r="AG45" s="68">
        <v>0.9</v>
      </c>
      <c r="AH45" s="68">
        <v>1</v>
      </c>
      <c r="AI45" s="93" t="s">
        <v>26</v>
      </c>
      <c r="AJ45" s="68">
        <v>0.9</v>
      </c>
      <c r="AK45" s="68">
        <v>0.9</v>
      </c>
      <c r="AL45" s="68">
        <v>1</v>
      </c>
      <c r="AM45" s="94"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1"/>
      <c r="B46" s="14"/>
      <c r="C46" s="10"/>
      <c r="D46" s="15"/>
      <c r="E46" s="28" t="s">
        <v>123</v>
      </c>
      <c r="F46" s="15" t="s">
        <v>56</v>
      </c>
      <c r="G46" s="59">
        <v>9159</v>
      </c>
      <c r="H46" s="64">
        <v>1</v>
      </c>
      <c r="I46" s="93" t="s">
        <v>285</v>
      </c>
      <c r="J46" s="101"/>
      <c r="K46" s="93" t="s">
        <v>26</v>
      </c>
      <c r="L46" s="59">
        <v>0</v>
      </c>
      <c r="M46" s="59">
        <v>0</v>
      </c>
      <c r="N46" s="59">
        <v>0</v>
      </c>
      <c r="O46" s="93" t="s">
        <v>26</v>
      </c>
      <c r="P46" s="59" t="s">
        <v>816</v>
      </c>
      <c r="Q46" s="59">
        <v>189</v>
      </c>
      <c r="R46" s="68">
        <v>1</v>
      </c>
      <c r="S46" s="93" t="s">
        <v>26</v>
      </c>
      <c r="T46" s="59" t="s">
        <v>817</v>
      </c>
      <c r="U46" s="59">
        <v>1365</v>
      </c>
      <c r="V46" s="68">
        <v>1</v>
      </c>
      <c r="W46" s="93" t="s">
        <v>26</v>
      </c>
      <c r="X46" s="59">
        <v>0</v>
      </c>
      <c r="Y46" s="59">
        <v>312</v>
      </c>
      <c r="Z46" s="68">
        <v>1</v>
      </c>
      <c r="AA46" s="93" t="s">
        <v>26</v>
      </c>
      <c r="AB46" s="93">
        <v>0</v>
      </c>
      <c r="AC46" s="59">
        <v>3814</v>
      </c>
      <c r="AD46" s="68">
        <v>1</v>
      </c>
      <c r="AE46" s="93" t="s">
        <v>26</v>
      </c>
      <c r="AF46" s="59" t="s">
        <v>818</v>
      </c>
      <c r="AG46" s="59">
        <v>1894</v>
      </c>
      <c r="AH46" s="68">
        <v>1</v>
      </c>
      <c r="AI46" s="93" t="s">
        <v>26</v>
      </c>
      <c r="AJ46" s="59">
        <v>0</v>
      </c>
      <c r="AK46" s="59">
        <v>662</v>
      </c>
      <c r="AL46" s="68">
        <v>1</v>
      </c>
      <c r="AM46" s="93" t="s">
        <v>26</v>
      </c>
      <c r="AN46" s="59" t="s">
        <v>819</v>
      </c>
      <c r="AO46" s="59">
        <v>923</v>
      </c>
      <c r="AP46" s="68">
        <v>1</v>
      </c>
      <c r="AQ46" s="56" t="s">
        <v>26</v>
      </c>
      <c r="AR46" s="56" t="s">
        <v>26</v>
      </c>
      <c r="AS46" s="56" t="s">
        <v>26</v>
      </c>
      <c r="AT46" s="56" t="s">
        <v>26</v>
      </c>
      <c r="AU46" s="56" t="s">
        <v>26</v>
      </c>
      <c r="AV46" s="56" t="s">
        <v>26</v>
      </c>
      <c r="AW46" s="56" t="s">
        <v>26</v>
      </c>
      <c r="AX46" s="56" t="s">
        <v>26</v>
      </c>
      <c r="AY46" s="36"/>
    </row>
    <row r="47" ht="14.25" spans="1:51">
      <c r="A47" s="11"/>
      <c r="B47" s="14"/>
      <c r="C47" s="10"/>
      <c r="D47" s="15" t="s">
        <v>135</v>
      </c>
      <c r="E47" s="28" t="s">
        <v>126</v>
      </c>
      <c r="F47" s="15" t="s">
        <v>56</v>
      </c>
      <c r="G47" s="68">
        <v>0.75</v>
      </c>
      <c r="H47" s="64">
        <v>1</v>
      </c>
      <c r="I47" s="93" t="s">
        <v>285</v>
      </c>
      <c r="J47" s="175"/>
      <c r="K47" s="93" t="s">
        <v>26</v>
      </c>
      <c r="L47" s="93" t="s">
        <v>26</v>
      </c>
      <c r="M47" s="93" t="s">
        <v>26</v>
      </c>
      <c r="N47" s="93" t="s">
        <v>26</v>
      </c>
      <c r="O47" s="93" t="s">
        <v>26</v>
      </c>
      <c r="P47" s="68">
        <v>0.75</v>
      </c>
      <c r="Q47" s="68">
        <v>0.75</v>
      </c>
      <c r="R47" s="68">
        <v>1</v>
      </c>
      <c r="S47" s="93" t="s">
        <v>26</v>
      </c>
      <c r="T47" s="70">
        <v>0.75</v>
      </c>
      <c r="U47" s="70">
        <v>0.75</v>
      </c>
      <c r="V47" s="68">
        <v>1</v>
      </c>
      <c r="W47" s="93" t="s">
        <v>26</v>
      </c>
      <c r="X47" s="68">
        <v>0.75</v>
      </c>
      <c r="Y47" s="68">
        <v>0.75</v>
      </c>
      <c r="Z47" s="68">
        <v>1</v>
      </c>
      <c r="AA47" s="93" t="s">
        <v>26</v>
      </c>
      <c r="AB47" s="68">
        <v>0.75</v>
      </c>
      <c r="AC47" s="68">
        <v>0.75</v>
      </c>
      <c r="AD47" s="68">
        <v>1</v>
      </c>
      <c r="AE47" s="93" t="s">
        <v>26</v>
      </c>
      <c r="AF47" s="70">
        <v>0.75</v>
      </c>
      <c r="AG47" s="70">
        <v>0.75</v>
      </c>
      <c r="AH47" s="68">
        <v>1</v>
      </c>
      <c r="AI47" s="93" t="s">
        <v>26</v>
      </c>
      <c r="AJ47" s="68">
        <v>0.75</v>
      </c>
      <c r="AK47" s="68">
        <v>0.75</v>
      </c>
      <c r="AL47" s="68">
        <v>1</v>
      </c>
      <c r="AM47" s="94"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1"/>
      <c r="B48" s="14"/>
      <c r="C48" s="10"/>
      <c r="D48" s="15"/>
      <c r="E48" s="28" t="s">
        <v>123</v>
      </c>
      <c r="F48" s="15" t="s">
        <v>56</v>
      </c>
      <c r="G48" s="59">
        <v>31849</v>
      </c>
      <c r="H48" s="64">
        <v>1</v>
      </c>
      <c r="I48" s="93" t="s">
        <v>285</v>
      </c>
      <c r="J48" s="101"/>
      <c r="K48" s="93" t="s">
        <v>26</v>
      </c>
      <c r="L48" s="59">
        <v>0</v>
      </c>
      <c r="M48" s="59">
        <v>0</v>
      </c>
      <c r="N48" s="59">
        <v>0</v>
      </c>
      <c r="O48" s="93" t="s">
        <v>26</v>
      </c>
      <c r="P48" s="59" t="s">
        <v>820</v>
      </c>
      <c r="Q48" s="59">
        <v>2905</v>
      </c>
      <c r="R48" s="68">
        <v>1</v>
      </c>
      <c r="S48" s="93" t="s">
        <v>26</v>
      </c>
      <c r="T48" s="59" t="s">
        <v>821</v>
      </c>
      <c r="U48" s="59">
        <v>4803</v>
      </c>
      <c r="V48" s="68">
        <v>1</v>
      </c>
      <c r="W48" s="93" t="s">
        <v>26</v>
      </c>
      <c r="X48" s="59">
        <v>0</v>
      </c>
      <c r="Y48" s="59">
        <v>2338</v>
      </c>
      <c r="Z48" s="68">
        <v>1</v>
      </c>
      <c r="AA48" s="93" t="s">
        <v>26</v>
      </c>
      <c r="AB48" s="93">
        <v>0</v>
      </c>
      <c r="AC48" s="59">
        <v>10278</v>
      </c>
      <c r="AD48" s="68">
        <v>1</v>
      </c>
      <c r="AE48" s="93" t="s">
        <v>26</v>
      </c>
      <c r="AF48" s="59" t="s">
        <v>822</v>
      </c>
      <c r="AG48" s="59">
        <v>5501</v>
      </c>
      <c r="AH48" s="68">
        <v>1</v>
      </c>
      <c r="AI48" s="93" t="s">
        <v>26</v>
      </c>
      <c r="AJ48" s="59">
        <v>0</v>
      </c>
      <c r="AK48" s="59">
        <v>2139</v>
      </c>
      <c r="AL48" s="68">
        <v>1</v>
      </c>
      <c r="AM48" s="93" t="s">
        <v>26</v>
      </c>
      <c r="AN48" s="59" t="s">
        <v>823</v>
      </c>
      <c r="AO48" s="59">
        <v>3885</v>
      </c>
      <c r="AP48" s="68">
        <v>1</v>
      </c>
      <c r="AQ48" s="56" t="s">
        <v>26</v>
      </c>
      <c r="AR48" s="56" t="s">
        <v>26</v>
      </c>
      <c r="AS48" s="56" t="s">
        <v>26</v>
      </c>
      <c r="AT48" s="56" t="s">
        <v>26</v>
      </c>
      <c r="AU48" s="56" t="s">
        <v>26</v>
      </c>
      <c r="AV48" s="56" t="s">
        <v>26</v>
      </c>
      <c r="AW48" s="56" t="s">
        <v>26</v>
      </c>
      <c r="AX48" s="56" t="s">
        <v>26</v>
      </c>
      <c r="AY48" s="36"/>
    </row>
    <row r="49" ht="14.25" spans="1:51">
      <c r="A49" s="11"/>
      <c r="B49" s="14"/>
      <c r="C49" s="10"/>
      <c r="D49" s="15" t="s">
        <v>144</v>
      </c>
      <c r="E49" s="28" t="s">
        <v>126</v>
      </c>
      <c r="F49" s="15" t="s">
        <v>56</v>
      </c>
      <c r="G49" s="68">
        <v>0.6</v>
      </c>
      <c r="H49" s="64">
        <v>1</v>
      </c>
      <c r="I49" s="93" t="s">
        <v>285</v>
      </c>
      <c r="J49" s="175"/>
      <c r="K49" s="93" t="s">
        <v>26</v>
      </c>
      <c r="L49" s="93" t="s">
        <v>26</v>
      </c>
      <c r="M49" s="93" t="s">
        <v>26</v>
      </c>
      <c r="N49" s="93" t="s">
        <v>26</v>
      </c>
      <c r="O49" s="93" t="s">
        <v>26</v>
      </c>
      <c r="P49" s="68">
        <v>0.6</v>
      </c>
      <c r="Q49" s="68">
        <v>0.6</v>
      </c>
      <c r="R49" s="68">
        <v>1</v>
      </c>
      <c r="S49" s="93" t="s">
        <v>26</v>
      </c>
      <c r="T49" s="68">
        <v>0.6</v>
      </c>
      <c r="U49" s="68">
        <v>0.6</v>
      </c>
      <c r="V49" s="68">
        <v>1</v>
      </c>
      <c r="W49" s="93" t="s">
        <v>26</v>
      </c>
      <c r="X49" s="68">
        <v>0.6</v>
      </c>
      <c r="Y49" s="68">
        <v>0.6</v>
      </c>
      <c r="Z49" s="68">
        <v>1</v>
      </c>
      <c r="AA49" s="93" t="s">
        <v>26</v>
      </c>
      <c r="AB49" s="68">
        <v>0.6</v>
      </c>
      <c r="AC49" s="68">
        <v>0.6</v>
      </c>
      <c r="AD49" s="68">
        <v>1</v>
      </c>
      <c r="AE49" s="93" t="s">
        <v>26</v>
      </c>
      <c r="AF49" s="68">
        <v>0.6</v>
      </c>
      <c r="AG49" s="68">
        <v>0.6</v>
      </c>
      <c r="AH49" s="68">
        <v>1</v>
      </c>
      <c r="AI49" s="93" t="s">
        <v>26</v>
      </c>
      <c r="AJ49" s="68">
        <v>0.6</v>
      </c>
      <c r="AK49" s="68">
        <v>0.6</v>
      </c>
      <c r="AL49" s="68">
        <v>1</v>
      </c>
      <c r="AM49" s="93"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1"/>
      <c r="B50" s="14"/>
      <c r="C50" s="10"/>
      <c r="D50" s="15"/>
      <c r="E50" s="28" t="s">
        <v>123</v>
      </c>
      <c r="F50" s="15" t="s">
        <v>56</v>
      </c>
      <c r="G50" s="59">
        <v>5616</v>
      </c>
      <c r="H50" s="64">
        <v>1</v>
      </c>
      <c r="I50" s="93" t="s">
        <v>285</v>
      </c>
      <c r="J50" s="101"/>
      <c r="K50" s="93" t="s">
        <v>26</v>
      </c>
      <c r="L50" s="59">
        <v>0</v>
      </c>
      <c r="M50" s="59">
        <v>0</v>
      </c>
      <c r="N50" s="59">
        <v>0</v>
      </c>
      <c r="O50" s="93" t="s">
        <v>26</v>
      </c>
      <c r="P50" s="59">
        <v>0</v>
      </c>
      <c r="Q50" s="59">
        <v>48</v>
      </c>
      <c r="R50" s="68">
        <v>1</v>
      </c>
      <c r="S50" s="93" t="s">
        <v>26</v>
      </c>
      <c r="T50" s="59" t="s">
        <v>816</v>
      </c>
      <c r="U50" s="59">
        <v>406</v>
      </c>
      <c r="V50" s="68">
        <v>1</v>
      </c>
      <c r="W50" s="93" t="s">
        <v>26</v>
      </c>
      <c r="X50" s="59">
        <v>0</v>
      </c>
      <c r="Y50" s="59">
        <v>414</v>
      </c>
      <c r="Z50" s="68">
        <v>1</v>
      </c>
      <c r="AA50" s="93" t="s">
        <v>26</v>
      </c>
      <c r="AB50" s="93">
        <v>0</v>
      </c>
      <c r="AC50" s="59">
        <v>2235</v>
      </c>
      <c r="AD50" s="68">
        <v>1</v>
      </c>
      <c r="AE50" s="93" t="s">
        <v>26</v>
      </c>
      <c r="AF50" s="59" t="s">
        <v>824</v>
      </c>
      <c r="AG50" s="59">
        <v>1132</v>
      </c>
      <c r="AH50" s="68">
        <v>1</v>
      </c>
      <c r="AI50" s="93" t="s">
        <v>26</v>
      </c>
      <c r="AJ50" s="59">
        <v>0</v>
      </c>
      <c r="AK50" s="59">
        <v>113</v>
      </c>
      <c r="AL50" s="68">
        <v>1</v>
      </c>
      <c r="AM50" s="93" t="s">
        <v>26</v>
      </c>
      <c r="AN50" s="59" t="s">
        <v>825</v>
      </c>
      <c r="AO50" s="59">
        <v>1268</v>
      </c>
      <c r="AP50" s="68">
        <v>1</v>
      </c>
      <c r="AQ50" s="56" t="s">
        <v>26</v>
      </c>
      <c r="AR50" s="56" t="s">
        <v>26</v>
      </c>
      <c r="AS50" s="56" t="s">
        <v>26</v>
      </c>
      <c r="AT50" s="56" t="s">
        <v>26</v>
      </c>
      <c r="AU50" s="56" t="s">
        <v>26</v>
      </c>
      <c r="AV50" s="56" t="s">
        <v>26</v>
      </c>
      <c r="AW50" s="56" t="s">
        <v>26</v>
      </c>
      <c r="AX50" s="56" t="s">
        <v>26</v>
      </c>
      <c r="AY50" s="35"/>
    </row>
    <row r="51" ht="32.25" customHeight="true" spans="1:51">
      <c r="A51" s="11"/>
      <c r="B51" s="159">
        <v>20</v>
      </c>
      <c r="C51" s="10" t="s">
        <v>152</v>
      </c>
      <c r="D51" s="17" t="s">
        <v>153</v>
      </c>
      <c r="E51" s="29" t="s">
        <v>154</v>
      </c>
      <c r="F51" s="15" t="s">
        <v>40</v>
      </c>
      <c r="G51" s="59">
        <v>1300</v>
      </c>
      <c r="H51" s="56" t="s">
        <v>26</v>
      </c>
      <c r="I51" s="79" t="s">
        <v>285</v>
      </c>
      <c r="J51" s="176" t="s">
        <v>687</v>
      </c>
      <c r="K51" s="103">
        <v>1300</v>
      </c>
      <c r="L51" s="54">
        <v>1300</v>
      </c>
      <c r="M51" s="56" t="s">
        <v>26</v>
      </c>
      <c r="N51" s="56"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56" t="s">
        <v>26</v>
      </c>
      <c r="AR51" s="56" t="s">
        <v>26</v>
      </c>
      <c r="AS51" s="56" t="s">
        <v>26</v>
      </c>
      <c r="AT51" s="56" t="s">
        <v>26</v>
      </c>
      <c r="AU51" s="56" t="s">
        <v>26</v>
      </c>
      <c r="AV51" s="56" t="s">
        <v>26</v>
      </c>
      <c r="AW51" s="56" t="s">
        <v>26</v>
      </c>
      <c r="AX51" s="56" t="s">
        <v>26</v>
      </c>
      <c r="AY51" s="36"/>
    </row>
    <row r="52" ht="32.25" customHeight="true" spans="1:51">
      <c r="A52" s="11"/>
      <c r="B52" s="14"/>
      <c r="C52" s="10"/>
      <c r="D52" s="22"/>
      <c r="E52" s="30" t="s">
        <v>155</v>
      </c>
      <c r="F52" s="15" t="s">
        <v>40</v>
      </c>
      <c r="G52" s="59">
        <v>39</v>
      </c>
      <c r="H52" s="93" t="s">
        <v>41</v>
      </c>
      <c r="I52" s="11"/>
      <c r="J52" s="11"/>
      <c r="K52" s="78" t="s">
        <v>26</v>
      </c>
      <c r="L52" s="56" t="s">
        <v>26</v>
      </c>
      <c r="M52" s="56" t="s">
        <v>26</v>
      </c>
      <c r="N52" s="56" t="s">
        <v>26</v>
      </c>
      <c r="O52" s="56" t="s">
        <v>26</v>
      </c>
      <c r="P52" s="59">
        <v>6</v>
      </c>
      <c r="Q52" s="59" t="s">
        <v>26</v>
      </c>
      <c r="R52" s="93" t="s">
        <v>41</v>
      </c>
      <c r="S52" s="56" t="s">
        <v>26</v>
      </c>
      <c r="T52" s="59">
        <v>5</v>
      </c>
      <c r="U52" s="59" t="s">
        <v>26</v>
      </c>
      <c r="V52" s="93" t="s">
        <v>41</v>
      </c>
      <c r="W52" s="56" t="s">
        <v>26</v>
      </c>
      <c r="X52" s="59">
        <v>4</v>
      </c>
      <c r="Y52" s="59" t="s">
        <v>26</v>
      </c>
      <c r="Z52" s="93" t="s">
        <v>41</v>
      </c>
      <c r="AA52" s="56" t="s">
        <v>26</v>
      </c>
      <c r="AB52" s="59">
        <v>18</v>
      </c>
      <c r="AC52" s="59" t="s">
        <v>26</v>
      </c>
      <c r="AD52" s="93" t="s">
        <v>41</v>
      </c>
      <c r="AE52" s="56" t="s">
        <v>26</v>
      </c>
      <c r="AF52" s="59">
        <v>5</v>
      </c>
      <c r="AG52" s="59" t="s">
        <v>26</v>
      </c>
      <c r="AH52" s="93" t="s">
        <v>41</v>
      </c>
      <c r="AI52" s="56" t="s">
        <v>26</v>
      </c>
      <c r="AJ52" s="59">
        <v>0</v>
      </c>
      <c r="AK52" s="59" t="s">
        <v>26</v>
      </c>
      <c r="AL52" s="93" t="s">
        <v>41</v>
      </c>
      <c r="AM52" s="56" t="s">
        <v>26</v>
      </c>
      <c r="AN52" s="59">
        <v>1</v>
      </c>
      <c r="AO52" s="59" t="s">
        <v>26</v>
      </c>
      <c r="AP52" s="93" t="s">
        <v>41</v>
      </c>
      <c r="AQ52" s="56" t="s">
        <v>26</v>
      </c>
      <c r="AR52" s="56" t="s">
        <v>26</v>
      </c>
      <c r="AS52" s="56" t="s">
        <v>26</v>
      </c>
      <c r="AT52" s="56" t="s">
        <v>26</v>
      </c>
      <c r="AU52" s="56" t="s">
        <v>26</v>
      </c>
      <c r="AV52" s="56" t="s">
        <v>26</v>
      </c>
      <c r="AW52" s="56" t="s">
        <v>26</v>
      </c>
      <c r="AX52" s="56" t="s">
        <v>26</v>
      </c>
      <c r="AY52" s="36"/>
    </row>
    <row r="53" ht="32.25" customHeight="true" spans="1:51">
      <c r="A53" s="11"/>
      <c r="B53" s="14"/>
      <c r="C53" s="10"/>
      <c r="D53" s="23"/>
      <c r="E53" s="30" t="s">
        <v>156</v>
      </c>
      <c r="F53" s="15" t="s">
        <v>40</v>
      </c>
      <c r="G53" s="59">
        <v>247</v>
      </c>
      <c r="H53" s="93" t="s">
        <v>41</v>
      </c>
      <c r="I53" s="11"/>
      <c r="J53" s="11"/>
      <c r="K53" s="78" t="s">
        <v>26</v>
      </c>
      <c r="L53" s="56" t="s">
        <v>26</v>
      </c>
      <c r="M53" s="56" t="s">
        <v>26</v>
      </c>
      <c r="N53" s="56" t="s">
        <v>26</v>
      </c>
      <c r="O53" s="56" t="s">
        <v>26</v>
      </c>
      <c r="P53" s="59">
        <v>16</v>
      </c>
      <c r="Q53" s="59" t="s">
        <v>26</v>
      </c>
      <c r="R53" s="93" t="s">
        <v>41</v>
      </c>
      <c r="S53" s="56" t="s">
        <v>26</v>
      </c>
      <c r="T53" s="59">
        <v>27</v>
      </c>
      <c r="U53" s="59" t="s">
        <v>26</v>
      </c>
      <c r="V53" s="93" t="s">
        <v>41</v>
      </c>
      <c r="W53" s="56" t="s">
        <v>26</v>
      </c>
      <c r="X53" s="59">
        <v>21</v>
      </c>
      <c r="Y53" s="56" t="s">
        <v>26</v>
      </c>
      <c r="Z53" s="93" t="s">
        <v>41</v>
      </c>
      <c r="AA53" s="56" t="s">
        <v>26</v>
      </c>
      <c r="AB53" s="59">
        <v>58</v>
      </c>
      <c r="AC53" s="56" t="s">
        <v>26</v>
      </c>
      <c r="AD53" s="93" t="s">
        <v>41</v>
      </c>
      <c r="AE53" s="56" t="s">
        <v>26</v>
      </c>
      <c r="AF53" s="59">
        <v>74</v>
      </c>
      <c r="AG53" s="56" t="s">
        <v>26</v>
      </c>
      <c r="AH53" s="93" t="s">
        <v>41</v>
      </c>
      <c r="AI53" s="56" t="s">
        <v>26</v>
      </c>
      <c r="AJ53" s="59">
        <v>14</v>
      </c>
      <c r="AK53" s="59" t="s">
        <v>26</v>
      </c>
      <c r="AL53" s="93" t="s">
        <v>41</v>
      </c>
      <c r="AM53" s="56" t="s">
        <v>26</v>
      </c>
      <c r="AN53" s="59">
        <v>37</v>
      </c>
      <c r="AO53" s="59" t="s">
        <v>26</v>
      </c>
      <c r="AP53" s="93" t="s">
        <v>41</v>
      </c>
      <c r="AQ53" s="56" t="s">
        <v>26</v>
      </c>
      <c r="AR53" s="56" t="s">
        <v>26</v>
      </c>
      <c r="AS53" s="56" t="s">
        <v>26</v>
      </c>
      <c r="AT53" s="56" t="s">
        <v>26</v>
      </c>
      <c r="AU53" s="56" t="s">
        <v>26</v>
      </c>
      <c r="AV53" s="56" t="s">
        <v>26</v>
      </c>
      <c r="AW53" s="56" t="s">
        <v>26</v>
      </c>
      <c r="AX53" s="56" t="s">
        <v>26</v>
      </c>
      <c r="AY53" s="36"/>
    </row>
    <row r="54" ht="32.25" customHeight="true" spans="1:51">
      <c r="A54" s="11"/>
      <c r="B54" s="14"/>
      <c r="C54" s="10"/>
      <c r="D54" s="17" t="s">
        <v>157</v>
      </c>
      <c r="E54" s="29" t="s">
        <v>154</v>
      </c>
      <c r="F54" s="15" t="s">
        <v>40</v>
      </c>
      <c r="G54" s="59">
        <v>1966</v>
      </c>
      <c r="H54" s="56"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true" spans="1:51">
      <c r="A55" s="11"/>
      <c r="B55" s="14"/>
      <c r="C55" s="10"/>
      <c r="D55" s="22"/>
      <c r="E55" s="30" t="s">
        <v>155</v>
      </c>
      <c r="F55" s="15" t="s">
        <v>40</v>
      </c>
      <c r="G55" s="59">
        <v>15</v>
      </c>
      <c r="H55" s="93" t="s">
        <v>41</v>
      </c>
      <c r="I55" s="11"/>
      <c r="J55" s="11"/>
      <c r="K55" s="78" t="s">
        <v>26</v>
      </c>
      <c r="L55" s="56" t="s">
        <v>26</v>
      </c>
      <c r="M55" s="56" t="s">
        <v>26</v>
      </c>
      <c r="N55" s="56" t="s">
        <v>26</v>
      </c>
      <c r="O55" s="56" t="s">
        <v>26</v>
      </c>
      <c r="P55" s="54">
        <v>15</v>
      </c>
      <c r="Q55" s="56" t="s">
        <v>26</v>
      </c>
      <c r="R55" s="93" t="s">
        <v>41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true" spans="1:51">
      <c r="A56" s="6"/>
      <c r="B56" s="14"/>
      <c r="C56" s="10"/>
      <c r="D56" s="23"/>
      <c r="E56" s="30" t="s">
        <v>156</v>
      </c>
      <c r="F56" s="15" t="s">
        <v>40</v>
      </c>
      <c r="G56" s="59">
        <v>1</v>
      </c>
      <c r="H56" s="93" t="s">
        <v>41</v>
      </c>
      <c r="I56" s="6"/>
      <c r="J56" s="6"/>
      <c r="K56" s="78" t="s">
        <v>26</v>
      </c>
      <c r="L56" s="56" t="s">
        <v>26</v>
      </c>
      <c r="M56" s="56" t="s">
        <v>26</v>
      </c>
      <c r="N56" s="56" t="s">
        <v>26</v>
      </c>
      <c r="O56" s="56" t="s">
        <v>26</v>
      </c>
      <c r="P56" s="54">
        <v>1</v>
      </c>
      <c r="Q56" s="56" t="s">
        <v>26</v>
      </c>
      <c r="R56" s="93" t="s">
        <v>41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8" t="s">
        <v>158</v>
      </c>
      <c r="B57" s="160">
        <v>21</v>
      </c>
      <c r="C57" s="17" t="s">
        <v>159</v>
      </c>
      <c r="D57" s="161" t="s">
        <v>160</v>
      </c>
      <c r="E57" s="10"/>
      <c r="F57" s="15" t="s">
        <v>769</v>
      </c>
      <c r="G57" s="59">
        <v>200</v>
      </c>
      <c r="H57" s="64">
        <v>2</v>
      </c>
      <c r="I57" s="150" t="s">
        <v>826</v>
      </c>
      <c r="J57" s="150" t="s">
        <v>689</v>
      </c>
      <c r="K57" s="78" t="s">
        <v>26</v>
      </c>
      <c r="L57" s="56" t="s">
        <v>26</v>
      </c>
      <c r="M57" s="56" t="s">
        <v>26</v>
      </c>
      <c r="N57" s="56" t="s">
        <v>26</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26</v>
      </c>
      <c r="AR57" s="56" t="s">
        <v>26</v>
      </c>
      <c r="AS57" s="56" t="s">
        <v>26</v>
      </c>
      <c r="AT57" s="56" t="s">
        <v>26</v>
      </c>
      <c r="AU57" s="56" t="s">
        <v>26</v>
      </c>
      <c r="AV57" s="56" t="s">
        <v>26</v>
      </c>
      <c r="AW57" s="56" t="s">
        <v>26</v>
      </c>
      <c r="AX57" s="56" t="s">
        <v>26</v>
      </c>
      <c r="AY57" s="35"/>
    </row>
    <row r="58" ht="14.25" spans="1:51">
      <c r="A58" s="11"/>
      <c r="B58" s="18"/>
      <c r="C58" s="19"/>
      <c r="D58" s="161" t="s">
        <v>162</v>
      </c>
      <c r="E58" s="10"/>
      <c r="F58" s="15" t="s">
        <v>769</v>
      </c>
      <c r="G58" s="59">
        <v>0</v>
      </c>
      <c r="H58" s="64">
        <v>0</v>
      </c>
      <c r="I58" s="89"/>
      <c r="J58" s="89"/>
      <c r="K58" s="78" t="s">
        <v>26</v>
      </c>
      <c r="L58" s="56" t="s">
        <v>26</v>
      </c>
      <c r="M58" s="56" t="s">
        <v>26</v>
      </c>
      <c r="N58" s="56"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56" t="s">
        <v>26</v>
      </c>
      <c r="AR58" s="56" t="s">
        <v>26</v>
      </c>
      <c r="AS58" s="56" t="s">
        <v>26</v>
      </c>
      <c r="AT58" s="56" t="s">
        <v>26</v>
      </c>
      <c r="AU58" s="56" t="s">
        <v>26</v>
      </c>
      <c r="AV58" s="56" t="s">
        <v>26</v>
      </c>
      <c r="AW58" s="56" t="s">
        <v>26</v>
      </c>
      <c r="AX58" s="56" t="s">
        <v>26</v>
      </c>
      <c r="AY58" s="35"/>
    </row>
    <row r="59" ht="14.25" spans="1:51">
      <c r="A59" s="11"/>
      <c r="B59" s="18"/>
      <c r="C59" s="19"/>
      <c r="D59" s="161" t="s">
        <v>163</v>
      </c>
      <c r="E59" s="10"/>
      <c r="F59" s="15" t="s">
        <v>769</v>
      </c>
      <c r="G59" s="59">
        <v>1</v>
      </c>
      <c r="H59" s="64">
        <v>0.5</v>
      </c>
      <c r="I59" s="89"/>
      <c r="J59" s="89"/>
      <c r="K59" s="78" t="s">
        <v>26</v>
      </c>
      <c r="L59" s="56" t="s">
        <v>26</v>
      </c>
      <c r="M59" s="56" t="s">
        <v>26</v>
      </c>
      <c r="N59" s="56" t="s">
        <v>26</v>
      </c>
      <c r="O59" s="93" t="s">
        <v>26</v>
      </c>
      <c r="P59" s="93" t="s">
        <v>26</v>
      </c>
      <c r="Q59" s="93" t="s">
        <v>26</v>
      </c>
      <c r="R59" s="93" t="s">
        <v>26</v>
      </c>
      <c r="S59" s="93">
        <v>1</v>
      </c>
      <c r="T59" s="93">
        <v>1</v>
      </c>
      <c r="U59" s="93">
        <v>1</v>
      </c>
      <c r="V59" s="94">
        <v>1</v>
      </c>
      <c r="W59" s="93" t="s">
        <v>26</v>
      </c>
      <c r="X59" s="93" t="s">
        <v>26</v>
      </c>
      <c r="Y59" s="93" t="s">
        <v>26</v>
      </c>
      <c r="Z59" s="93" t="s">
        <v>26</v>
      </c>
      <c r="AA59" s="93" t="s">
        <v>26</v>
      </c>
      <c r="AB59" s="93" t="s">
        <v>26</v>
      </c>
      <c r="AC59" s="93" t="s">
        <v>26</v>
      </c>
      <c r="AD59" s="93" t="s">
        <v>26</v>
      </c>
      <c r="AE59" s="93">
        <v>1</v>
      </c>
      <c r="AF59" s="93">
        <v>0</v>
      </c>
      <c r="AG59" s="93">
        <v>0</v>
      </c>
      <c r="AH59" s="94">
        <v>0</v>
      </c>
      <c r="AI59" s="93" t="s">
        <v>26</v>
      </c>
      <c r="AJ59" s="93" t="s">
        <v>26</v>
      </c>
      <c r="AK59" s="93" t="s">
        <v>26</v>
      </c>
      <c r="AL59" s="93" t="s">
        <v>26</v>
      </c>
      <c r="AM59" s="93" t="s">
        <v>26</v>
      </c>
      <c r="AN59" s="93" t="s">
        <v>26</v>
      </c>
      <c r="AO59" s="93" t="s">
        <v>26</v>
      </c>
      <c r="AP59" s="93" t="s">
        <v>26</v>
      </c>
      <c r="AQ59" s="56" t="s">
        <v>26</v>
      </c>
      <c r="AR59" s="56" t="s">
        <v>26</v>
      </c>
      <c r="AS59" s="56" t="s">
        <v>26</v>
      </c>
      <c r="AT59" s="56" t="s">
        <v>26</v>
      </c>
      <c r="AU59" s="56" t="s">
        <v>26</v>
      </c>
      <c r="AV59" s="56" t="s">
        <v>26</v>
      </c>
      <c r="AW59" s="56" t="s">
        <v>26</v>
      </c>
      <c r="AX59" s="56" t="s">
        <v>26</v>
      </c>
      <c r="AY59" s="35"/>
    </row>
    <row r="60" ht="54" spans="1:51">
      <c r="A60" s="11"/>
      <c r="B60" s="18"/>
      <c r="C60" s="19"/>
      <c r="D60" s="161" t="s">
        <v>164</v>
      </c>
      <c r="E60" s="10"/>
      <c r="F60" s="15" t="s">
        <v>769</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607</v>
      </c>
    </row>
    <row r="61" ht="81" spans="1:51">
      <c r="A61" s="11"/>
      <c r="B61" s="18"/>
      <c r="C61" s="19"/>
      <c r="D61" s="161" t="s">
        <v>166</v>
      </c>
      <c r="E61" s="10"/>
      <c r="F61" s="15" t="s">
        <v>167</v>
      </c>
      <c r="G61" s="59">
        <v>30</v>
      </c>
      <c r="H61" s="68">
        <v>0.04</v>
      </c>
      <c r="I61" s="164" t="s">
        <v>345</v>
      </c>
      <c r="J61" s="164" t="s">
        <v>690</v>
      </c>
      <c r="K61" s="56" t="s">
        <v>26</v>
      </c>
      <c r="L61" s="56" t="s">
        <v>26</v>
      </c>
      <c r="M61" s="56" t="s">
        <v>26</v>
      </c>
      <c r="N61" s="56" t="s">
        <v>26</v>
      </c>
      <c r="O61" s="56" t="s">
        <v>26</v>
      </c>
      <c r="P61" s="56" t="s">
        <v>26</v>
      </c>
      <c r="Q61" s="56" t="s">
        <v>26</v>
      </c>
      <c r="R61" s="56" t="s">
        <v>26</v>
      </c>
      <c r="S61" s="56">
        <v>30</v>
      </c>
      <c r="T61" s="93">
        <v>0</v>
      </c>
      <c r="U61" s="93">
        <v>30</v>
      </c>
      <c r="V61" s="94">
        <v>1</v>
      </c>
      <c r="W61" s="56" t="s">
        <v>26</v>
      </c>
      <c r="X61" s="56" t="s">
        <v>26</v>
      </c>
      <c r="Y61" s="56" t="s">
        <v>26</v>
      </c>
      <c r="Z61" s="56" t="s">
        <v>26</v>
      </c>
      <c r="AA61" s="181">
        <v>270</v>
      </c>
      <c r="AB61" s="94">
        <v>0.1</v>
      </c>
      <c r="AC61" s="94">
        <v>0.2</v>
      </c>
      <c r="AD61" s="94">
        <v>0.2</v>
      </c>
      <c r="AE61" s="56">
        <v>270</v>
      </c>
      <c r="AF61" s="94">
        <v>0.15</v>
      </c>
      <c r="AG61" s="94">
        <v>0.7</v>
      </c>
      <c r="AH61" s="94">
        <v>0.7</v>
      </c>
      <c r="AI61" s="56" t="s">
        <v>26</v>
      </c>
      <c r="AJ61" s="56" t="s">
        <v>26</v>
      </c>
      <c r="AK61" s="56" t="s">
        <v>26</v>
      </c>
      <c r="AL61" s="56" t="s">
        <v>26</v>
      </c>
      <c r="AM61" s="56">
        <v>180</v>
      </c>
      <c r="AN61" s="94">
        <v>0.3</v>
      </c>
      <c r="AO61" s="94">
        <v>0.6</v>
      </c>
      <c r="AP61" s="94">
        <v>0.6</v>
      </c>
      <c r="AQ61" s="56" t="s">
        <v>26</v>
      </c>
      <c r="AR61" s="56" t="s">
        <v>26</v>
      </c>
      <c r="AS61" s="56" t="s">
        <v>26</v>
      </c>
      <c r="AT61" s="56" t="s">
        <v>26</v>
      </c>
      <c r="AU61" s="56" t="s">
        <v>26</v>
      </c>
      <c r="AV61" s="56" t="s">
        <v>26</v>
      </c>
      <c r="AW61" s="56" t="s">
        <v>26</v>
      </c>
      <c r="AX61" s="56" t="s">
        <v>26</v>
      </c>
      <c r="AY61" s="35" t="s">
        <v>528</v>
      </c>
    </row>
    <row r="62" ht="24" customHeight="true" spans="1:51">
      <c r="A62" s="11"/>
      <c r="B62" s="20"/>
      <c r="C62" s="21"/>
      <c r="D62" s="161" t="s">
        <v>168</v>
      </c>
      <c r="E62" s="10"/>
      <c r="F62" s="15" t="s">
        <v>167</v>
      </c>
      <c r="G62" s="59">
        <v>1</v>
      </c>
      <c r="H62" s="68">
        <v>0.25</v>
      </c>
      <c r="I62" s="6"/>
      <c r="J62" s="6"/>
      <c r="K62" s="93" t="s">
        <v>26</v>
      </c>
      <c r="L62" s="93" t="s">
        <v>26</v>
      </c>
      <c r="M62" s="93" t="s">
        <v>26</v>
      </c>
      <c r="N62" s="93" t="s">
        <v>26</v>
      </c>
      <c r="O62" s="93" t="s">
        <v>26</v>
      </c>
      <c r="P62" s="93" t="s">
        <v>26</v>
      </c>
      <c r="Q62" s="93" t="s">
        <v>26</v>
      </c>
      <c r="R62" s="93" t="s">
        <v>26</v>
      </c>
      <c r="S62" s="93">
        <v>1</v>
      </c>
      <c r="T62" s="93">
        <v>0</v>
      </c>
      <c r="U62" s="93">
        <v>1</v>
      </c>
      <c r="V62" s="94">
        <v>1</v>
      </c>
      <c r="W62" s="93" t="s">
        <v>26</v>
      </c>
      <c r="X62" s="93" t="s">
        <v>26</v>
      </c>
      <c r="Y62" s="93" t="s">
        <v>26</v>
      </c>
      <c r="Z62" s="93" t="s">
        <v>26</v>
      </c>
      <c r="AA62" s="93">
        <v>1</v>
      </c>
      <c r="AB62" s="94">
        <v>0.1</v>
      </c>
      <c r="AC62" s="94">
        <v>0.2</v>
      </c>
      <c r="AD62" s="94">
        <v>0.2</v>
      </c>
      <c r="AE62" s="93">
        <v>1</v>
      </c>
      <c r="AF62" s="94">
        <v>0.15</v>
      </c>
      <c r="AG62" s="94">
        <v>0.7</v>
      </c>
      <c r="AH62" s="94">
        <v>0.7</v>
      </c>
      <c r="AI62" s="93" t="s">
        <v>26</v>
      </c>
      <c r="AJ62" s="93" t="s">
        <v>26</v>
      </c>
      <c r="AK62" s="93" t="s">
        <v>26</v>
      </c>
      <c r="AL62" s="93" t="s">
        <v>26</v>
      </c>
      <c r="AM62" s="93">
        <v>1</v>
      </c>
      <c r="AN62" s="94">
        <v>0.3</v>
      </c>
      <c r="AO62" s="94">
        <v>0.6</v>
      </c>
      <c r="AP62" s="94">
        <v>0.6</v>
      </c>
      <c r="AQ62" s="56" t="s">
        <v>26</v>
      </c>
      <c r="AR62" s="56" t="s">
        <v>26</v>
      </c>
      <c r="AS62" s="56" t="s">
        <v>26</v>
      </c>
      <c r="AT62" s="56" t="s">
        <v>26</v>
      </c>
      <c r="AU62" s="56" t="s">
        <v>26</v>
      </c>
      <c r="AV62" s="56" t="s">
        <v>26</v>
      </c>
      <c r="AW62" s="56" t="s">
        <v>26</v>
      </c>
      <c r="AX62" s="56" t="s">
        <v>26</v>
      </c>
      <c r="AY62" s="35"/>
    </row>
    <row r="63" ht="114" spans="1:51">
      <c r="A63" s="11"/>
      <c r="B63" s="159">
        <v>22</v>
      </c>
      <c r="C63" s="10" t="s">
        <v>169</v>
      </c>
      <c r="D63" s="10" t="s">
        <v>170</v>
      </c>
      <c r="E63" s="10"/>
      <c r="F63" s="15" t="s">
        <v>167</v>
      </c>
      <c r="G63" s="59">
        <v>1446</v>
      </c>
      <c r="H63" s="94">
        <v>0.964</v>
      </c>
      <c r="I63" s="150" t="s">
        <v>347</v>
      </c>
      <c r="J63" s="150" t="s">
        <v>691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1"/>
      <c r="B64" s="159">
        <v>23</v>
      </c>
      <c r="C64" s="10" t="s">
        <v>171</v>
      </c>
      <c r="D64" s="10" t="s">
        <v>172</v>
      </c>
      <c r="E64" s="10"/>
      <c r="F64" s="15" t="s">
        <v>167</v>
      </c>
      <c r="G64" s="164">
        <v>101</v>
      </c>
      <c r="H64" s="165">
        <v>0.4469</v>
      </c>
      <c r="I64" s="150" t="s">
        <v>827</v>
      </c>
      <c r="J64" s="150" t="s">
        <v>828</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56" t="s">
        <v>26</v>
      </c>
      <c r="AV64" s="56" t="s">
        <v>26</v>
      </c>
      <c r="AW64" s="56" t="s">
        <v>26</v>
      </c>
      <c r="AX64" s="56" t="s">
        <v>26</v>
      </c>
      <c r="AY64" s="35"/>
    </row>
    <row r="65" ht="128.25" spans="1:51">
      <c r="A65" s="11"/>
      <c r="B65" s="159">
        <v>24</v>
      </c>
      <c r="C65" s="10" t="s">
        <v>173</v>
      </c>
      <c r="D65" s="10" t="s">
        <v>174</v>
      </c>
      <c r="E65" s="10"/>
      <c r="F65" s="15" t="s">
        <v>167</v>
      </c>
      <c r="G65" s="59">
        <v>13895</v>
      </c>
      <c r="H65" s="64">
        <v>0.9709</v>
      </c>
      <c r="I65" s="59" t="s">
        <v>351</v>
      </c>
      <c r="J65" s="59" t="s">
        <v>829</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26</v>
      </c>
      <c r="AR65" s="93" t="s">
        <v>26</v>
      </c>
      <c r="AS65" s="93" t="s">
        <v>26</v>
      </c>
      <c r="AT65" s="93" t="s">
        <v>26</v>
      </c>
      <c r="AU65" s="56" t="s">
        <v>26</v>
      </c>
      <c r="AV65" s="56" t="s">
        <v>26</v>
      </c>
      <c r="AW65" s="56" t="s">
        <v>26</v>
      </c>
      <c r="AX65" s="56" t="s">
        <v>26</v>
      </c>
      <c r="AY65" s="35"/>
    </row>
    <row r="66" ht="15" spans="1:51">
      <c r="A66" s="11"/>
      <c r="B66" s="14"/>
      <c r="C66" s="10"/>
      <c r="D66" s="10" t="s">
        <v>175</v>
      </c>
      <c r="E66" s="10"/>
      <c r="F66" s="15" t="s">
        <v>69</v>
      </c>
      <c r="G66" s="59">
        <v>0</v>
      </c>
      <c r="H66" s="64">
        <v>0</v>
      </c>
      <c r="I66" s="148" t="s">
        <v>771</v>
      </c>
      <c r="J66" s="148" t="s">
        <v>772</v>
      </c>
      <c r="K66" s="96" t="s">
        <v>26</v>
      </c>
      <c r="L66" s="93" t="s">
        <v>26</v>
      </c>
      <c r="M66" s="93" t="s">
        <v>26</v>
      </c>
      <c r="N66" s="93"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26</v>
      </c>
      <c r="AR66" s="93" t="s">
        <v>26</v>
      </c>
      <c r="AS66" s="93" t="s">
        <v>26</v>
      </c>
      <c r="AT66" s="93" t="s">
        <v>26</v>
      </c>
      <c r="AU66" s="56" t="s">
        <v>26</v>
      </c>
      <c r="AV66" s="56" t="s">
        <v>26</v>
      </c>
      <c r="AW66" s="56" t="s">
        <v>26</v>
      </c>
      <c r="AX66" s="56" t="s">
        <v>26</v>
      </c>
      <c r="AY66" s="41" t="s">
        <v>533</v>
      </c>
    </row>
    <row r="67" ht="15" spans="1:51">
      <c r="A67" s="11"/>
      <c r="B67" s="14"/>
      <c r="C67" s="10"/>
      <c r="D67" s="10" t="s">
        <v>176</v>
      </c>
      <c r="E67" s="10"/>
      <c r="F67" s="15" t="s">
        <v>69</v>
      </c>
      <c r="G67" s="59">
        <v>0</v>
      </c>
      <c r="H67" s="64">
        <v>0</v>
      </c>
      <c r="I67" s="10"/>
      <c r="J67" s="10"/>
      <c r="K67" s="96" t="s">
        <v>26</v>
      </c>
      <c r="L67" s="93" t="s">
        <v>26</v>
      </c>
      <c r="M67" s="93" t="s">
        <v>26</v>
      </c>
      <c r="N67" s="93"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26</v>
      </c>
      <c r="AR67" s="93" t="s">
        <v>26</v>
      </c>
      <c r="AS67" s="93" t="s">
        <v>26</v>
      </c>
      <c r="AT67" s="93" t="s">
        <v>26</v>
      </c>
      <c r="AU67" s="56" t="s">
        <v>26</v>
      </c>
      <c r="AV67" s="56" t="s">
        <v>26</v>
      </c>
      <c r="AW67" s="56" t="s">
        <v>26</v>
      </c>
      <c r="AX67" s="56" t="s">
        <v>26</v>
      </c>
      <c r="AY67" s="23"/>
    </row>
    <row r="68" ht="82.5" customHeight="true" spans="1:51">
      <c r="A68" s="11"/>
      <c r="B68" s="159">
        <v>25</v>
      </c>
      <c r="C68" s="10" t="s">
        <v>177</v>
      </c>
      <c r="D68" s="10" t="s">
        <v>178</v>
      </c>
      <c r="E68" s="10"/>
      <c r="F68" s="15" t="s">
        <v>167</v>
      </c>
      <c r="G68" s="59">
        <v>20721</v>
      </c>
      <c r="H68" s="68">
        <v>0.9009</v>
      </c>
      <c r="I68" s="59" t="s">
        <v>353</v>
      </c>
      <c r="J68" s="59" t="s">
        <v>695</v>
      </c>
      <c r="K68" s="96" t="s">
        <v>26</v>
      </c>
      <c r="L68" s="93" t="s">
        <v>26</v>
      </c>
      <c r="M68" s="93" t="s">
        <v>26</v>
      </c>
      <c r="N68" s="93" t="s">
        <v>26</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26</v>
      </c>
      <c r="AR68" s="93" t="s">
        <v>26</v>
      </c>
      <c r="AS68" s="93" t="s">
        <v>26</v>
      </c>
      <c r="AT68" s="93" t="s">
        <v>26</v>
      </c>
      <c r="AU68" s="56" t="s">
        <v>26</v>
      </c>
      <c r="AV68" s="56" t="s">
        <v>26</v>
      </c>
      <c r="AW68" s="56" t="s">
        <v>26</v>
      </c>
      <c r="AX68" s="56" t="s">
        <v>26</v>
      </c>
      <c r="AY68" s="35"/>
    </row>
    <row r="69" ht="156" customHeight="true" spans="1:51">
      <c r="A69" s="6"/>
      <c r="B69" s="14"/>
      <c r="C69" s="10"/>
      <c r="D69" s="10" t="s">
        <v>179</v>
      </c>
      <c r="E69" s="10"/>
      <c r="F69" s="15" t="s">
        <v>167</v>
      </c>
      <c r="G69" s="59">
        <v>83721</v>
      </c>
      <c r="H69" s="68">
        <v>0.9735</v>
      </c>
      <c r="I69" s="89"/>
      <c r="J69" s="89"/>
      <c r="K69" s="93" t="s">
        <v>26</v>
      </c>
      <c r="L69" s="93" t="s">
        <v>26</v>
      </c>
      <c r="M69" s="93" t="s">
        <v>26</v>
      </c>
      <c r="N69" s="93" t="s">
        <v>26</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26</v>
      </c>
      <c r="AR69" s="93" t="s">
        <v>26</v>
      </c>
      <c r="AS69" s="93" t="s">
        <v>26</v>
      </c>
      <c r="AT69" s="93" t="s">
        <v>26</v>
      </c>
      <c r="AU69" s="56" t="s">
        <v>26</v>
      </c>
      <c r="AV69" s="56" t="s">
        <v>26</v>
      </c>
      <c r="AW69" s="56" t="s">
        <v>26</v>
      </c>
      <c r="AX69" s="56" t="s">
        <v>26</v>
      </c>
      <c r="AY69" s="35"/>
    </row>
    <row r="70" ht="14.25" spans="1:51">
      <c r="A70" s="8" t="s">
        <v>180</v>
      </c>
      <c r="B70" s="160">
        <v>26</v>
      </c>
      <c r="C70" s="17" t="s">
        <v>181</v>
      </c>
      <c r="D70" s="10" t="s">
        <v>610</v>
      </c>
      <c r="E70" s="10"/>
      <c r="F70" s="17" t="s">
        <v>769</v>
      </c>
      <c r="G70" s="59">
        <v>27</v>
      </c>
      <c r="H70" s="68">
        <v>1.8</v>
      </c>
      <c r="I70" s="171" t="s">
        <v>830</v>
      </c>
      <c r="J70" s="171" t="s">
        <v>831</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38" t="s">
        <v>536</v>
      </c>
    </row>
    <row r="71" ht="14.25" spans="1:51">
      <c r="A71" s="11"/>
      <c r="B71" s="18"/>
      <c r="C71" s="19"/>
      <c r="D71" s="10" t="s">
        <v>183</v>
      </c>
      <c r="E71" s="10"/>
      <c r="F71" s="17" t="s">
        <v>769</v>
      </c>
      <c r="G71" s="59">
        <v>1658</v>
      </c>
      <c r="H71" s="68">
        <v>0.3384</v>
      </c>
      <c r="I71" s="11"/>
      <c r="J71" s="11"/>
      <c r="K71" s="93" t="s">
        <v>26</v>
      </c>
      <c r="L71" s="93" t="s">
        <v>26</v>
      </c>
      <c r="M71" s="93" t="s">
        <v>26</v>
      </c>
      <c r="N71" s="93" t="s">
        <v>26</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26</v>
      </c>
      <c r="AR71" s="56" t="s">
        <v>26</v>
      </c>
      <c r="AS71" s="56" t="s">
        <v>26</v>
      </c>
      <c r="AT71" s="56" t="s">
        <v>26</v>
      </c>
      <c r="AU71" s="56" t="s">
        <v>26</v>
      </c>
      <c r="AV71" s="56" t="s">
        <v>26</v>
      </c>
      <c r="AW71" s="56" t="s">
        <v>26</v>
      </c>
      <c r="AX71" s="56" t="s">
        <v>26</v>
      </c>
      <c r="AY71" s="35"/>
    </row>
    <row r="72" ht="14.25" spans="1:51">
      <c r="A72" s="11"/>
      <c r="B72" s="18"/>
      <c r="C72" s="19"/>
      <c r="D72" s="10" t="s">
        <v>184</v>
      </c>
      <c r="E72" s="10"/>
      <c r="F72" s="17" t="s">
        <v>769</v>
      </c>
      <c r="G72" s="59">
        <v>10713</v>
      </c>
      <c r="H72" s="68">
        <v>0.8854</v>
      </c>
      <c r="I72" s="11"/>
      <c r="J72" s="11"/>
      <c r="K72" s="93" t="s">
        <v>26</v>
      </c>
      <c r="L72" s="93" t="s">
        <v>26</v>
      </c>
      <c r="M72" s="93" t="s">
        <v>26</v>
      </c>
      <c r="N72" s="93" t="s">
        <v>26</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26</v>
      </c>
      <c r="AR72" s="56" t="s">
        <v>26</v>
      </c>
      <c r="AS72" s="56" t="s">
        <v>26</v>
      </c>
      <c r="AT72" s="56" t="s">
        <v>26</v>
      </c>
      <c r="AU72" s="56" t="s">
        <v>26</v>
      </c>
      <c r="AV72" s="56" t="s">
        <v>26</v>
      </c>
      <c r="AW72" s="56" t="s">
        <v>26</v>
      </c>
      <c r="AX72" s="56" t="s">
        <v>26</v>
      </c>
      <c r="AY72" s="35"/>
    </row>
    <row r="73" ht="14.25" spans="1:51">
      <c r="A73" s="11"/>
      <c r="B73" s="20"/>
      <c r="C73" s="21"/>
      <c r="D73" s="10" t="s">
        <v>185</v>
      </c>
      <c r="E73" s="10"/>
      <c r="F73" s="17" t="s">
        <v>769</v>
      </c>
      <c r="G73" s="59">
        <v>65</v>
      </c>
      <c r="H73" s="68">
        <v>4.3333</v>
      </c>
      <c r="I73" s="6"/>
      <c r="J73" s="6"/>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v>0</v>
      </c>
      <c r="Y73" s="93">
        <v>20</v>
      </c>
      <c r="Z73" s="117">
        <v>1</v>
      </c>
      <c r="AA73" s="93" t="s">
        <v>26</v>
      </c>
      <c r="AB73" s="93" t="s">
        <v>26</v>
      </c>
      <c r="AC73" s="93" t="s">
        <v>26</v>
      </c>
      <c r="AD73" s="93" t="s">
        <v>26</v>
      </c>
      <c r="AE73" s="93" t="s">
        <v>26</v>
      </c>
      <c r="AF73" s="93" t="s">
        <v>26</v>
      </c>
      <c r="AG73" s="93" t="s">
        <v>26</v>
      </c>
      <c r="AH73" s="93" t="s">
        <v>26</v>
      </c>
      <c r="AI73" s="93" t="s">
        <v>26</v>
      </c>
      <c r="AJ73" s="93">
        <v>24</v>
      </c>
      <c r="AK73" s="93">
        <v>24</v>
      </c>
      <c r="AL73" s="117">
        <v>1</v>
      </c>
      <c r="AM73" s="93" t="s">
        <v>26</v>
      </c>
      <c r="AN73" s="93">
        <v>0</v>
      </c>
      <c r="AO73" s="93">
        <v>21</v>
      </c>
      <c r="AP73" s="117">
        <v>1</v>
      </c>
      <c r="AQ73" s="56" t="s">
        <v>26</v>
      </c>
      <c r="AR73" s="56" t="s">
        <v>26</v>
      </c>
      <c r="AS73" s="56" t="s">
        <v>26</v>
      </c>
      <c r="AT73" s="56" t="s">
        <v>26</v>
      </c>
      <c r="AU73" s="56" t="s">
        <v>26</v>
      </c>
      <c r="AV73" s="56" t="s">
        <v>26</v>
      </c>
      <c r="AW73" s="56" t="s">
        <v>26</v>
      </c>
      <c r="AX73" s="56" t="s">
        <v>26</v>
      </c>
      <c r="AY73" s="35"/>
    </row>
    <row r="74" ht="14.25" spans="1:51">
      <c r="A74" s="11"/>
      <c r="B74" s="159">
        <v>27</v>
      </c>
      <c r="C74" s="10" t="s">
        <v>186</v>
      </c>
      <c r="D74" s="15" t="s">
        <v>187</v>
      </c>
      <c r="E74" s="28" t="s">
        <v>188</v>
      </c>
      <c r="F74" s="15" t="s">
        <v>769</v>
      </c>
      <c r="G74" s="64">
        <v>0.999</v>
      </c>
      <c r="H74" s="93" t="s">
        <v>26</v>
      </c>
      <c r="I74" s="150" t="s">
        <v>832</v>
      </c>
      <c r="J74" s="150" t="s">
        <v>833</v>
      </c>
      <c r="K74" s="93" t="s">
        <v>26</v>
      </c>
      <c r="L74" s="93" t="s">
        <v>26</v>
      </c>
      <c r="M74" s="93" t="s">
        <v>26</v>
      </c>
      <c r="N74" s="93" t="s">
        <v>26</v>
      </c>
      <c r="O74" s="93" t="s">
        <v>189</v>
      </c>
      <c r="P74" s="68" t="s">
        <v>26</v>
      </c>
      <c r="Q74" s="68">
        <v>0.9986</v>
      </c>
      <c r="R74" s="93" t="s">
        <v>26</v>
      </c>
      <c r="S74" s="93" t="s">
        <v>189</v>
      </c>
      <c r="T74" s="70" t="s">
        <v>26</v>
      </c>
      <c r="U74" s="68">
        <v>1</v>
      </c>
      <c r="V74" s="93" t="s">
        <v>26</v>
      </c>
      <c r="W74" s="93" t="s">
        <v>189</v>
      </c>
      <c r="X74" s="70" t="s">
        <v>26</v>
      </c>
      <c r="Y74" s="68">
        <v>1</v>
      </c>
      <c r="Z74" s="93" t="s">
        <v>26</v>
      </c>
      <c r="AA74" s="93" t="s">
        <v>189</v>
      </c>
      <c r="AB74" s="70" t="s">
        <v>26</v>
      </c>
      <c r="AC74" s="68">
        <v>1</v>
      </c>
      <c r="AD74" s="93" t="s">
        <v>26</v>
      </c>
      <c r="AE74" s="93" t="s">
        <v>189</v>
      </c>
      <c r="AF74" s="70" t="s">
        <v>26</v>
      </c>
      <c r="AG74" s="68">
        <v>1</v>
      </c>
      <c r="AH74" s="93" t="s">
        <v>26</v>
      </c>
      <c r="AI74" s="93" t="s">
        <v>189</v>
      </c>
      <c r="AJ74" s="70" t="s">
        <v>26</v>
      </c>
      <c r="AK74" s="68">
        <v>1</v>
      </c>
      <c r="AL74" s="93" t="s">
        <v>26</v>
      </c>
      <c r="AM74" s="93" t="s">
        <v>189</v>
      </c>
      <c r="AN74" s="70" t="s">
        <v>26</v>
      </c>
      <c r="AO74" s="68">
        <v>1</v>
      </c>
      <c r="AP74" s="93" t="s">
        <v>26</v>
      </c>
      <c r="AQ74" s="56" t="s">
        <v>26</v>
      </c>
      <c r="AR74" s="56" t="s">
        <v>26</v>
      </c>
      <c r="AS74" s="56" t="s">
        <v>26</v>
      </c>
      <c r="AT74" s="56" t="s">
        <v>26</v>
      </c>
      <c r="AU74" s="56" t="s">
        <v>26</v>
      </c>
      <c r="AV74" s="56" t="s">
        <v>26</v>
      </c>
      <c r="AW74" s="56" t="s">
        <v>26</v>
      </c>
      <c r="AX74" s="56" t="s">
        <v>26</v>
      </c>
      <c r="AY74" s="36"/>
    </row>
    <row r="75" ht="14.25" spans="1:51">
      <c r="A75" s="11"/>
      <c r="B75" s="14"/>
      <c r="C75" s="10"/>
      <c r="D75" s="15"/>
      <c r="E75" s="10" t="s">
        <v>190</v>
      </c>
      <c r="F75" s="15" t="s">
        <v>769</v>
      </c>
      <c r="G75" s="57">
        <v>2058</v>
      </c>
      <c r="H75" s="93" t="s">
        <v>26</v>
      </c>
      <c r="I75" s="89"/>
      <c r="J75" s="89"/>
      <c r="K75" s="93" t="s">
        <v>26</v>
      </c>
      <c r="L75" s="93" t="s">
        <v>26</v>
      </c>
      <c r="M75" s="93" t="s">
        <v>26</v>
      </c>
      <c r="N75" s="93" t="s">
        <v>26</v>
      </c>
      <c r="O75" s="93" t="s">
        <v>26</v>
      </c>
      <c r="P75" s="59">
        <v>407</v>
      </c>
      <c r="Q75" s="59">
        <v>1405</v>
      </c>
      <c r="R75" s="93" t="s">
        <v>26</v>
      </c>
      <c r="S75" s="93" t="s">
        <v>26</v>
      </c>
      <c r="T75" s="59">
        <v>8</v>
      </c>
      <c r="U75" s="59">
        <v>52</v>
      </c>
      <c r="V75" s="93" t="s">
        <v>26</v>
      </c>
      <c r="W75" s="93" t="s">
        <v>26</v>
      </c>
      <c r="X75" s="59">
        <v>15</v>
      </c>
      <c r="Y75" s="59">
        <v>51</v>
      </c>
      <c r="Z75" s="93" t="s">
        <v>26</v>
      </c>
      <c r="AA75" s="93" t="s">
        <v>26</v>
      </c>
      <c r="AB75" s="59">
        <v>69</v>
      </c>
      <c r="AC75" s="59">
        <v>329</v>
      </c>
      <c r="AD75" s="93" t="s">
        <v>26</v>
      </c>
      <c r="AE75" s="93" t="s">
        <v>26</v>
      </c>
      <c r="AF75" s="59">
        <v>10</v>
      </c>
      <c r="AG75" s="59">
        <v>39</v>
      </c>
      <c r="AH75" s="93" t="s">
        <v>26</v>
      </c>
      <c r="AI75" s="93" t="s">
        <v>26</v>
      </c>
      <c r="AJ75" s="59">
        <v>1</v>
      </c>
      <c r="AK75" s="59">
        <v>10</v>
      </c>
      <c r="AL75" s="93" t="s">
        <v>26</v>
      </c>
      <c r="AM75" s="93" t="s">
        <v>26</v>
      </c>
      <c r="AN75" s="59">
        <v>43</v>
      </c>
      <c r="AO75" s="59">
        <v>172</v>
      </c>
      <c r="AP75" s="93" t="s">
        <v>26</v>
      </c>
      <c r="AQ75" s="56" t="s">
        <v>26</v>
      </c>
      <c r="AR75" s="56" t="s">
        <v>26</v>
      </c>
      <c r="AS75" s="56" t="s">
        <v>26</v>
      </c>
      <c r="AT75" s="56" t="s">
        <v>26</v>
      </c>
      <c r="AU75" s="56" t="s">
        <v>26</v>
      </c>
      <c r="AV75" s="56" t="s">
        <v>26</v>
      </c>
      <c r="AW75" s="56" t="s">
        <v>26</v>
      </c>
      <c r="AX75" s="56" t="s">
        <v>26</v>
      </c>
      <c r="AY75" s="36"/>
    </row>
    <row r="76" ht="14.25" spans="1:51">
      <c r="A76" s="11"/>
      <c r="B76" s="14"/>
      <c r="C76" s="10"/>
      <c r="D76" s="15" t="s">
        <v>191</v>
      </c>
      <c r="E76" s="28" t="s">
        <v>188</v>
      </c>
      <c r="F76" s="15" t="s">
        <v>769</v>
      </c>
      <c r="G76" s="64">
        <v>0.9971</v>
      </c>
      <c r="H76" s="93" t="s">
        <v>26</v>
      </c>
      <c r="I76" s="89"/>
      <c r="J76" s="89"/>
      <c r="K76" s="93" t="s">
        <v>26</v>
      </c>
      <c r="L76" s="93" t="s">
        <v>26</v>
      </c>
      <c r="M76" s="93" t="s">
        <v>26</v>
      </c>
      <c r="N76" s="93" t="s">
        <v>26</v>
      </c>
      <c r="O76" s="59" t="s">
        <v>192</v>
      </c>
      <c r="P76" s="68" t="s">
        <v>26</v>
      </c>
      <c r="Q76" s="68">
        <v>0.9986</v>
      </c>
      <c r="R76" s="93" t="s">
        <v>26</v>
      </c>
      <c r="S76" s="59" t="s">
        <v>192</v>
      </c>
      <c r="T76" s="70" t="s">
        <v>26</v>
      </c>
      <c r="U76" s="68">
        <v>1</v>
      </c>
      <c r="V76" s="93" t="s">
        <v>26</v>
      </c>
      <c r="W76" s="59" t="s">
        <v>192</v>
      </c>
      <c r="X76" s="70" t="s">
        <v>26</v>
      </c>
      <c r="Y76" s="68">
        <v>1</v>
      </c>
      <c r="Z76" s="93" t="s">
        <v>26</v>
      </c>
      <c r="AA76" s="59" t="s">
        <v>192</v>
      </c>
      <c r="AB76" s="70" t="s">
        <v>26</v>
      </c>
      <c r="AC76" s="68">
        <v>1</v>
      </c>
      <c r="AD76" s="93" t="s">
        <v>26</v>
      </c>
      <c r="AE76" s="59" t="s">
        <v>192</v>
      </c>
      <c r="AF76" s="70" t="s">
        <v>26</v>
      </c>
      <c r="AG76" s="68">
        <v>1</v>
      </c>
      <c r="AH76" s="93" t="s">
        <v>26</v>
      </c>
      <c r="AI76" s="59" t="s">
        <v>192</v>
      </c>
      <c r="AJ76" s="70" t="s">
        <v>26</v>
      </c>
      <c r="AK76" s="68">
        <v>1</v>
      </c>
      <c r="AL76" s="93" t="s">
        <v>26</v>
      </c>
      <c r="AM76" s="59" t="s">
        <v>192</v>
      </c>
      <c r="AN76" s="70" t="s">
        <v>26</v>
      </c>
      <c r="AO76" s="68">
        <v>0.982</v>
      </c>
      <c r="AP76" s="93" t="s">
        <v>26</v>
      </c>
      <c r="AQ76" s="56" t="s">
        <v>26</v>
      </c>
      <c r="AR76" s="56" t="s">
        <v>26</v>
      </c>
      <c r="AS76" s="56" t="s">
        <v>26</v>
      </c>
      <c r="AT76" s="56" t="s">
        <v>26</v>
      </c>
      <c r="AU76" s="56" t="s">
        <v>26</v>
      </c>
      <c r="AV76" s="56" t="s">
        <v>26</v>
      </c>
      <c r="AW76" s="56" t="s">
        <v>26</v>
      </c>
      <c r="AX76" s="56" t="s">
        <v>26</v>
      </c>
      <c r="AY76" s="36"/>
    </row>
    <row r="77" ht="14.25" spans="1:51">
      <c r="A77" s="11"/>
      <c r="B77" s="14"/>
      <c r="C77" s="10"/>
      <c r="D77" s="15"/>
      <c r="E77" s="10" t="s">
        <v>190</v>
      </c>
      <c r="F77" s="15" t="s">
        <v>769</v>
      </c>
      <c r="G77" s="57">
        <v>2054</v>
      </c>
      <c r="H77" s="93" t="s">
        <v>26</v>
      </c>
      <c r="I77" s="89"/>
      <c r="J77" s="89"/>
      <c r="K77" s="93" t="s">
        <v>26</v>
      </c>
      <c r="L77" s="93" t="s">
        <v>26</v>
      </c>
      <c r="M77" s="93" t="s">
        <v>26</v>
      </c>
      <c r="N77" s="93" t="s">
        <v>26</v>
      </c>
      <c r="O77" s="93" t="s">
        <v>26</v>
      </c>
      <c r="P77" s="59">
        <v>407</v>
      </c>
      <c r="Q77" s="59">
        <v>1405</v>
      </c>
      <c r="R77" s="93" t="s">
        <v>26</v>
      </c>
      <c r="S77" s="93" t="s">
        <v>26</v>
      </c>
      <c r="T77" s="59">
        <v>8</v>
      </c>
      <c r="U77" s="59">
        <v>52</v>
      </c>
      <c r="V77" s="93" t="s">
        <v>26</v>
      </c>
      <c r="W77" s="93" t="s">
        <v>26</v>
      </c>
      <c r="X77" s="59">
        <v>15</v>
      </c>
      <c r="Y77" s="59">
        <v>51</v>
      </c>
      <c r="Z77" s="93" t="s">
        <v>26</v>
      </c>
      <c r="AA77" s="93" t="s">
        <v>26</v>
      </c>
      <c r="AB77" s="59">
        <v>69</v>
      </c>
      <c r="AC77" s="59">
        <v>329</v>
      </c>
      <c r="AD77" s="93" t="s">
        <v>26</v>
      </c>
      <c r="AE77" s="93" t="s">
        <v>26</v>
      </c>
      <c r="AF77" s="59">
        <v>10</v>
      </c>
      <c r="AG77" s="59">
        <v>39</v>
      </c>
      <c r="AH77" s="93" t="s">
        <v>26</v>
      </c>
      <c r="AI77" s="93" t="s">
        <v>26</v>
      </c>
      <c r="AJ77" s="59">
        <v>0</v>
      </c>
      <c r="AK77" s="59">
        <v>9</v>
      </c>
      <c r="AL77" s="93" t="s">
        <v>26</v>
      </c>
      <c r="AM77" s="93" t="s">
        <v>26</v>
      </c>
      <c r="AN77" s="59">
        <v>45</v>
      </c>
      <c r="AO77" s="59">
        <v>169</v>
      </c>
      <c r="AP77" s="93" t="s">
        <v>26</v>
      </c>
      <c r="AQ77" s="56" t="s">
        <v>26</v>
      </c>
      <c r="AR77" s="56" t="s">
        <v>26</v>
      </c>
      <c r="AS77" s="56" t="s">
        <v>26</v>
      </c>
      <c r="AT77" s="56" t="s">
        <v>26</v>
      </c>
      <c r="AU77" s="56" t="s">
        <v>26</v>
      </c>
      <c r="AV77" s="56" t="s">
        <v>26</v>
      </c>
      <c r="AW77" s="56" t="s">
        <v>26</v>
      </c>
      <c r="AX77" s="56" t="s">
        <v>26</v>
      </c>
      <c r="AY77" s="42"/>
    </row>
    <row r="78" ht="14.25" spans="1:51">
      <c r="A78" s="11"/>
      <c r="B78" s="159">
        <v>28</v>
      </c>
      <c r="C78" s="10" t="s">
        <v>193</v>
      </c>
      <c r="D78" s="15" t="s">
        <v>194</v>
      </c>
      <c r="E78" s="28" t="s">
        <v>195</v>
      </c>
      <c r="F78" s="15" t="s">
        <v>769</v>
      </c>
      <c r="G78" s="57">
        <v>10205</v>
      </c>
      <c r="H78" s="94">
        <v>0.4002</v>
      </c>
      <c r="I78" s="89"/>
      <c r="J78" s="89"/>
      <c r="K78" s="96" t="s">
        <v>26</v>
      </c>
      <c r="L78" s="93" t="s">
        <v>26</v>
      </c>
      <c r="M78" s="93" t="s">
        <v>26</v>
      </c>
      <c r="N78" s="93" t="s">
        <v>26</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26</v>
      </c>
      <c r="AR78" s="56" t="s">
        <v>26</v>
      </c>
      <c r="AS78" s="56" t="s">
        <v>26</v>
      </c>
      <c r="AT78" s="56" t="s">
        <v>26</v>
      </c>
      <c r="AU78" s="56" t="s">
        <v>26</v>
      </c>
      <c r="AV78" s="56" t="s">
        <v>26</v>
      </c>
      <c r="AW78" s="56" t="s">
        <v>26</v>
      </c>
      <c r="AX78" s="56" t="s">
        <v>26</v>
      </c>
      <c r="AY78" s="35"/>
    </row>
    <row r="79" ht="14.25" spans="1:51">
      <c r="A79" s="11"/>
      <c r="B79" s="14"/>
      <c r="C79" s="10"/>
      <c r="D79" s="15"/>
      <c r="E79" s="28" t="s">
        <v>196</v>
      </c>
      <c r="F79" s="15" t="s">
        <v>769</v>
      </c>
      <c r="G79" s="57">
        <v>7398</v>
      </c>
      <c r="H79" s="94">
        <v>0.4352</v>
      </c>
      <c r="I79" s="89"/>
      <c r="J79" s="89"/>
      <c r="K79" s="96" t="s">
        <v>26</v>
      </c>
      <c r="L79" s="93" t="s">
        <v>26</v>
      </c>
      <c r="M79" s="93" t="s">
        <v>26</v>
      </c>
      <c r="N79" s="93" t="s">
        <v>26</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26</v>
      </c>
      <c r="AR79" s="56" t="s">
        <v>26</v>
      </c>
      <c r="AS79" s="56" t="s">
        <v>26</v>
      </c>
      <c r="AT79" s="56" t="s">
        <v>26</v>
      </c>
      <c r="AU79" s="56" t="s">
        <v>26</v>
      </c>
      <c r="AV79" s="56" t="s">
        <v>26</v>
      </c>
      <c r="AW79" s="56" t="s">
        <v>26</v>
      </c>
      <c r="AX79" s="56" t="s">
        <v>26</v>
      </c>
      <c r="AY79" s="35"/>
    </row>
    <row r="80" ht="33" customHeight="true" spans="1:51">
      <c r="A80" s="6"/>
      <c r="B80" s="14"/>
      <c r="C80" s="10"/>
      <c r="D80" s="15" t="s">
        <v>197</v>
      </c>
      <c r="E80" s="15"/>
      <c r="F80" s="15" t="s">
        <v>769</v>
      </c>
      <c r="G80" s="57">
        <v>12618</v>
      </c>
      <c r="H80" s="94">
        <v>0.6641</v>
      </c>
      <c r="I80" s="89"/>
      <c r="J80" s="89"/>
      <c r="K80" s="96" t="s">
        <v>26</v>
      </c>
      <c r="L80" s="93" t="s">
        <v>26</v>
      </c>
      <c r="M80" s="93" t="s">
        <v>26</v>
      </c>
      <c r="N80" s="93" t="s">
        <v>26</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26</v>
      </c>
      <c r="AR80" s="56" t="s">
        <v>26</v>
      </c>
      <c r="AS80" s="56" t="s">
        <v>26</v>
      </c>
      <c r="AT80" s="56" t="s">
        <v>26</v>
      </c>
      <c r="AU80" s="56" t="s">
        <v>26</v>
      </c>
      <c r="AV80" s="56" t="s">
        <v>26</v>
      </c>
      <c r="AW80" s="56" t="s">
        <v>26</v>
      </c>
      <c r="AX80" s="56" t="s">
        <v>26</v>
      </c>
      <c r="AY80" s="35"/>
    </row>
    <row r="81" ht="28.5" spans="1:51">
      <c r="A81" s="8" t="s">
        <v>198</v>
      </c>
      <c r="B81" s="159">
        <v>29</v>
      </c>
      <c r="C81" s="10" t="s">
        <v>199</v>
      </c>
      <c r="D81" s="10" t="s">
        <v>200</v>
      </c>
      <c r="E81" s="10"/>
      <c r="F81" s="15" t="s">
        <v>774</v>
      </c>
      <c r="G81" s="59">
        <v>0.7</v>
      </c>
      <c r="H81" s="64">
        <v>0.7</v>
      </c>
      <c r="I81" s="77" t="s">
        <v>285</v>
      </c>
      <c r="J81" s="77" t="s">
        <v>834</v>
      </c>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6">
        <v>0.7</v>
      </c>
      <c r="AY81" s="35"/>
    </row>
    <row r="82" ht="71.25" spans="1:51">
      <c r="A82" s="6"/>
      <c r="B82" s="159">
        <v>30</v>
      </c>
      <c r="C82" s="10" t="s">
        <v>202</v>
      </c>
      <c r="D82" s="10" t="s">
        <v>203</v>
      </c>
      <c r="E82" s="10"/>
      <c r="F82" s="15" t="s">
        <v>774</v>
      </c>
      <c r="G82" s="54">
        <v>306</v>
      </c>
      <c r="H82" s="62" t="s">
        <v>42</v>
      </c>
      <c r="I82" s="147" t="s">
        <v>835</v>
      </c>
      <c r="J82" s="98" t="s">
        <v>836</v>
      </c>
      <c r="K82" s="75" t="s">
        <v>837</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540</v>
      </c>
    </row>
    <row r="83" ht="15" spans="1:51">
      <c r="A83" s="8" t="s">
        <v>206</v>
      </c>
      <c r="B83" s="159">
        <v>31</v>
      </c>
      <c r="C83" s="10" t="s">
        <v>207</v>
      </c>
      <c r="D83" s="10" t="s">
        <v>208</v>
      </c>
      <c r="E83" s="10"/>
      <c r="F83" s="15" t="s">
        <v>777</v>
      </c>
      <c r="G83" s="26">
        <v>16.829</v>
      </c>
      <c r="H83" s="53">
        <v>0.2052</v>
      </c>
      <c r="I83" s="98"/>
      <c r="J83" s="98"/>
      <c r="K83" s="78"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 spans="1:51">
      <c r="A84" s="11"/>
      <c r="B84" s="14"/>
      <c r="C84" s="10"/>
      <c r="D84" s="10" t="s">
        <v>210</v>
      </c>
      <c r="E84" s="10"/>
      <c r="F84" s="15" t="s">
        <v>777</v>
      </c>
      <c r="G84" s="26">
        <v>95.339</v>
      </c>
      <c r="H84" s="53">
        <v>0.2686</v>
      </c>
      <c r="I84" s="89"/>
      <c r="J84" s="89"/>
      <c r="K84" s="78"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 spans="1:51">
      <c r="A85" s="11"/>
      <c r="B85" s="14"/>
      <c r="C85" s="10"/>
      <c r="D85" s="10" t="s">
        <v>211</v>
      </c>
      <c r="E85" s="10"/>
      <c r="F85" s="15" t="s">
        <v>777</v>
      </c>
      <c r="G85" s="26">
        <v>21.84</v>
      </c>
      <c r="H85" s="183">
        <v>0.075</v>
      </c>
      <c r="I85" s="89"/>
      <c r="J85" s="89"/>
      <c r="K85" s="78"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1"/>
      <c r="B86" s="14"/>
      <c r="C86" s="10"/>
      <c r="D86" s="10" t="s">
        <v>212</v>
      </c>
      <c r="E86" s="10"/>
      <c r="F86" s="15" t="s">
        <v>777</v>
      </c>
      <c r="G86" s="26" t="s">
        <v>612</v>
      </c>
      <c r="H86" s="26" t="s">
        <v>705</v>
      </c>
      <c r="I86" s="89"/>
      <c r="J86" s="89"/>
      <c r="K86" s="78"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true" spans="1:51">
      <c r="A87" s="11"/>
      <c r="B87" s="159">
        <v>32</v>
      </c>
      <c r="C87" s="10" t="s">
        <v>213</v>
      </c>
      <c r="D87" s="10" t="s">
        <v>214</v>
      </c>
      <c r="E87" s="10"/>
      <c r="F87" s="15" t="s">
        <v>778</v>
      </c>
      <c r="G87" s="59">
        <v>11720</v>
      </c>
      <c r="H87" s="68">
        <v>0.4784</v>
      </c>
      <c r="I87" s="92" t="s">
        <v>285</v>
      </c>
      <c r="J87" s="174" t="s">
        <v>706</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26</v>
      </c>
      <c r="AR87" s="93" t="s">
        <v>26</v>
      </c>
      <c r="AS87" s="93" t="s">
        <v>26</v>
      </c>
      <c r="AT87" s="93" t="s">
        <v>26</v>
      </c>
      <c r="AU87" s="93">
        <v>2000</v>
      </c>
      <c r="AV87" s="93">
        <v>375</v>
      </c>
      <c r="AW87" s="93">
        <v>543</v>
      </c>
      <c r="AX87" s="94">
        <v>0.2715</v>
      </c>
      <c r="AY87" s="35"/>
    </row>
    <row r="88" ht="78.75" customHeight="true" spans="1:51">
      <c r="A88" s="6"/>
      <c r="B88" s="14"/>
      <c r="C88" s="10"/>
      <c r="D88" s="10" t="s">
        <v>216</v>
      </c>
      <c r="E88" s="10"/>
      <c r="F88" s="15" t="s">
        <v>778</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26</v>
      </c>
      <c r="AR88" s="93" t="s">
        <v>26</v>
      </c>
      <c r="AS88" s="93" t="s">
        <v>26</v>
      </c>
      <c r="AT88" s="93" t="s">
        <v>26</v>
      </c>
      <c r="AU88" s="93">
        <v>200</v>
      </c>
      <c r="AV88" s="93">
        <v>375</v>
      </c>
      <c r="AW88" s="93">
        <v>375</v>
      </c>
      <c r="AX88" s="94">
        <v>1.875</v>
      </c>
      <c r="AY88" s="35"/>
    </row>
    <row r="89" ht="28.5" spans="1:51">
      <c r="A89" s="8" t="s">
        <v>217</v>
      </c>
      <c r="B89" s="159">
        <v>33</v>
      </c>
      <c r="C89" s="10" t="s">
        <v>218</v>
      </c>
      <c r="D89" s="10" t="s">
        <v>219</v>
      </c>
      <c r="E89" s="10"/>
      <c r="F89" s="15" t="s">
        <v>779</v>
      </c>
      <c r="G89" s="56" t="s">
        <v>26</v>
      </c>
      <c r="H89" s="56" t="s">
        <v>26</v>
      </c>
      <c r="I89" s="148"/>
      <c r="J89" s="148"/>
      <c r="K89" s="148" t="s">
        <v>838</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839</v>
      </c>
    </row>
    <row r="90" ht="28.5" spans="1:51">
      <c r="A90" s="11"/>
      <c r="B90" s="159">
        <v>34</v>
      </c>
      <c r="C90" s="10" t="s">
        <v>223</v>
      </c>
      <c r="D90" s="10" t="s">
        <v>224</v>
      </c>
      <c r="E90" s="10"/>
      <c r="F90" s="15" t="s">
        <v>779</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713</v>
      </c>
    </row>
    <row r="91" ht="14.25" spans="1:51">
      <c r="A91" s="6"/>
      <c r="B91" s="159">
        <v>35</v>
      </c>
      <c r="C91" s="10" t="s">
        <v>226</v>
      </c>
      <c r="D91" s="10" t="s">
        <v>227</v>
      </c>
      <c r="E91" s="10"/>
      <c r="F91" s="15" t="s">
        <v>779</v>
      </c>
      <c r="G91" s="54">
        <v>212</v>
      </c>
      <c r="H91" s="61">
        <v>0.3046</v>
      </c>
      <c r="I91" s="56" t="s">
        <v>285</v>
      </c>
      <c r="J91" s="56" t="s">
        <v>840</v>
      </c>
      <c r="K91" s="56" t="s">
        <v>26</v>
      </c>
      <c r="L91" s="56" t="s">
        <v>26</v>
      </c>
      <c r="M91" s="56" t="s">
        <v>26</v>
      </c>
      <c r="N91" s="56" t="s">
        <v>26</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26</v>
      </c>
      <c r="AR91" s="56" t="s">
        <v>26</v>
      </c>
      <c r="AS91" s="56" t="s">
        <v>26</v>
      </c>
      <c r="AT91" s="56" t="s">
        <v>26</v>
      </c>
      <c r="AU91" s="56">
        <v>16</v>
      </c>
      <c r="AV91" s="56">
        <v>0</v>
      </c>
      <c r="AW91" s="56">
        <v>0</v>
      </c>
      <c r="AX91" s="116">
        <v>0</v>
      </c>
      <c r="AY91" s="35"/>
    </row>
    <row r="92" ht="26.25" customHeight="true" spans="1:51">
      <c r="A92" s="8" t="s">
        <v>228</v>
      </c>
      <c r="B92" s="159">
        <v>36</v>
      </c>
      <c r="C92" s="10" t="s">
        <v>229</v>
      </c>
      <c r="D92" s="10" t="s">
        <v>230</v>
      </c>
      <c r="E92" s="10"/>
      <c r="F92" s="15" t="s">
        <v>784</v>
      </c>
      <c r="G92" s="54"/>
      <c r="H92" s="61"/>
      <c r="I92" s="88"/>
      <c r="J92" s="88"/>
      <c r="K92" s="56" t="s">
        <v>26</v>
      </c>
      <c r="L92" s="56" t="s">
        <v>26</v>
      </c>
      <c r="M92" s="56" t="s">
        <v>26</v>
      </c>
      <c r="N92" s="56" t="s">
        <v>26</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461</v>
      </c>
      <c r="E93" s="10"/>
      <c r="F93" s="15" t="s">
        <v>784</v>
      </c>
      <c r="G93" s="184"/>
      <c r="H93" s="185"/>
      <c r="I93" s="23"/>
      <c r="J93" s="23"/>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true" spans="1:51">
      <c r="A94" s="11"/>
      <c r="B94" s="159">
        <v>37</v>
      </c>
      <c r="C94" s="10" t="s">
        <v>232</v>
      </c>
      <c r="D94" s="10" t="s">
        <v>233</v>
      </c>
      <c r="E94" s="10"/>
      <c r="F94" s="186" t="s">
        <v>784</v>
      </c>
      <c r="G94" s="59" t="s">
        <v>841</v>
      </c>
      <c r="H94" s="93" t="s">
        <v>42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842</v>
      </c>
    </row>
    <row r="95" ht="14.25" spans="1:51">
      <c r="A95" s="11"/>
      <c r="B95" s="159">
        <v>38</v>
      </c>
      <c r="C95" s="10" t="s">
        <v>236</v>
      </c>
      <c r="D95" s="10" t="s">
        <v>237</v>
      </c>
      <c r="E95" s="10"/>
      <c r="F95" s="15" t="s">
        <v>778</v>
      </c>
      <c r="G95" s="164">
        <v>25</v>
      </c>
      <c r="H95" s="165">
        <v>0.4386</v>
      </c>
      <c r="I95" s="79" t="s">
        <v>843</v>
      </c>
      <c r="J95" s="79"/>
      <c r="K95" s="93" t="s">
        <v>26</v>
      </c>
      <c r="L95" s="93" t="s">
        <v>26</v>
      </c>
      <c r="M95" s="93" t="s">
        <v>26</v>
      </c>
      <c r="N95" s="93" t="s">
        <v>26</v>
      </c>
      <c r="O95" s="93">
        <v>32</v>
      </c>
      <c r="P95" s="93">
        <v>0</v>
      </c>
      <c r="Q95" s="93">
        <v>0</v>
      </c>
      <c r="R95" s="94">
        <v>0</v>
      </c>
      <c r="S95" s="93">
        <v>13</v>
      </c>
      <c r="T95" s="93">
        <v>13</v>
      </c>
      <c r="U95" s="93">
        <v>13</v>
      </c>
      <c r="V95" s="94">
        <v>1</v>
      </c>
      <c r="W95" s="93" t="s">
        <v>26</v>
      </c>
      <c r="X95" s="93" t="s">
        <v>26</v>
      </c>
      <c r="Y95" s="93" t="s">
        <v>26</v>
      </c>
      <c r="Z95" s="93" t="s">
        <v>26</v>
      </c>
      <c r="AA95" s="93" t="s">
        <v>26</v>
      </c>
      <c r="AB95" s="93" t="s">
        <v>26</v>
      </c>
      <c r="AC95" s="93" t="s">
        <v>26</v>
      </c>
      <c r="AD95" s="93" t="s">
        <v>26</v>
      </c>
      <c r="AE95" s="93">
        <v>12</v>
      </c>
      <c r="AF95" s="93">
        <v>12</v>
      </c>
      <c r="AG95" s="93">
        <v>12</v>
      </c>
      <c r="AH95" s="94">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5"/>
    </row>
    <row r="96" ht="14.25" spans="1:51">
      <c r="A96" s="11"/>
      <c r="B96" s="14"/>
      <c r="C96" s="10"/>
      <c r="D96" s="10" t="s">
        <v>238</v>
      </c>
      <c r="E96" s="10"/>
      <c r="F96" s="15" t="s">
        <v>778</v>
      </c>
      <c r="G96" s="59">
        <v>9</v>
      </c>
      <c r="H96" s="68">
        <v>0.3214</v>
      </c>
      <c r="I96" s="6"/>
      <c r="J96" s="6"/>
      <c r="K96" s="93" t="s">
        <v>26</v>
      </c>
      <c r="L96" s="93" t="s">
        <v>26</v>
      </c>
      <c r="M96" s="93" t="s">
        <v>26</v>
      </c>
      <c r="N96" s="93" t="s">
        <v>26</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35"/>
    </row>
    <row r="97" ht="28.5" spans="1:51">
      <c r="A97" s="11"/>
      <c r="B97" s="159">
        <v>39</v>
      </c>
      <c r="C97" s="10" t="s">
        <v>239</v>
      </c>
      <c r="D97" s="10" t="s">
        <v>240</v>
      </c>
      <c r="E97" s="10"/>
      <c r="F97" s="15" t="s">
        <v>778</v>
      </c>
      <c r="G97" s="59">
        <v>399</v>
      </c>
      <c r="H97" s="68">
        <v>1</v>
      </c>
      <c r="I97" s="59"/>
      <c r="J97" s="93" t="s">
        <v>715</v>
      </c>
      <c r="K97" s="93" t="s">
        <v>26</v>
      </c>
      <c r="L97" s="93" t="s">
        <v>26</v>
      </c>
      <c r="M97" s="93" t="s">
        <v>26</v>
      </c>
      <c r="N97" s="93" t="s">
        <v>26</v>
      </c>
      <c r="O97" s="93">
        <v>11</v>
      </c>
      <c r="P97" s="93">
        <v>11</v>
      </c>
      <c r="Q97" s="93">
        <v>11</v>
      </c>
      <c r="R97" s="94">
        <v>1</v>
      </c>
      <c r="S97" s="93">
        <v>168</v>
      </c>
      <c r="T97" s="93">
        <v>168</v>
      </c>
      <c r="U97" s="93">
        <v>168</v>
      </c>
      <c r="V97" s="94">
        <v>1</v>
      </c>
      <c r="W97" s="93" t="s">
        <v>26</v>
      </c>
      <c r="X97" s="93"/>
      <c r="Y97" s="93"/>
      <c r="Z97" s="93"/>
      <c r="AA97" s="93">
        <v>220</v>
      </c>
      <c r="AB97" s="93">
        <v>220</v>
      </c>
      <c r="AC97" s="93">
        <v>220</v>
      </c>
      <c r="AD97" s="94">
        <v>1</v>
      </c>
      <c r="AE97" s="93" t="s">
        <v>26</v>
      </c>
      <c r="AF97" s="93"/>
      <c r="AG97" s="93"/>
      <c r="AH97" s="93"/>
      <c r="AI97" s="93" t="s">
        <v>26</v>
      </c>
      <c r="AJ97" s="93"/>
      <c r="AK97" s="93"/>
      <c r="AL97" s="93"/>
      <c r="AM97" s="93" t="s">
        <v>26</v>
      </c>
      <c r="AN97" s="93"/>
      <c r="AO97" s="93"/>
      <c r="AP97" s="93"/>
      <c r="AQ97" s="93" t="s">
        <v>26</v>
      </c>
      <c r="AR97" s="93" t="s">
        <v>26</v>
      </c>
      <c r="AS97" s="93" t="s">
        <v>26</v>
      </c>
      <c r="AT97" s="93" t="s">
        <v>26</v>
      </c>
      <c r="AU97" s="93" t="s">
        <v>26</v>
      </c>
      <c r="AV97" s="93" t="s">
        <v>26</v>
      </c>
      <c r="AW97" s="93" t="s">
        <v>26</v>
      </c>
      <c r="AX97" s="93" t="s">
        <v>26</v>
      </c>
      <c r="AY97" s="35"/>
    </row>
    <row r="98" ht="28.5" spans="1:51">
      <c r="A98" s="11"/>
      <c r="B98" s="160">
        <v>40</v>
      </c>
      <c r="C98" s="40" t="s">
        <v>241</v>
      </c>
      <c r="D98" s="10" t="s">
        <v>242</v>
      </c>
      <c r="E98" s="10"/>
      <c r="F98" s="17" t="s">
        <v>778</v>
      </c>
      <c r="G98" s="59">
        <v>3</v>
      </c>
      <c r="H98" s="68">
        <v>1</v>
      </c>
      <c r="I98" s="93"/>
      <c r="J98" s="93"/>
      <c r="K98" s="93" t="s">
        <v>26</v>
      </c>
      <c r="L98" s="93" t="s">
        <v>26</v>
      </c>
      <c r="M98" s="93" t="s">
        <v>26</v>
      </c>
      <c r="N98" s="93"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3" t="s">
        <v>26</v>
      </c>
      <c r="AR98" s="93" t="s">
        <v>26</v>
      </c>
      <c r="AS98" s="93" t="s">
        <v>26</v>
      </c>
      <c r="AT98" s="93" t="s">
        <v>26</v>
      </c>
      <c r="AU98" s="93" t="s">
        <v>26</v>
      </c>
      <c r="AV98" s="93" t="s">
        <v>26</v>
      </c>
      <c r="AW98" s="93" t="s">
        <v>26</v>
      </c>
      <c r="AX98" s="93" t="s">
        <v>26</v>
      </c>
      <c r="AY98" s="35"/>
    </row>
    <row r="99" ht="28.5" spans="1:51">
      <c r="A99" s="11"/>
      <c r="B99" s="159">
        <v>41</v>
      </c>
      <c r="C99" s="10" t="s">
        <v>243</v>
      </c>
      <c r="D99" s="10" t="s">
        <v>244</v>
      </c>
      <c r="E99" s="10"/>
      <c r="F99" s="15" t="s">
        <v>786</v>
      </c>
      <c r="G99" s="54">
        <v>121</v>
      </c>
      <c r="H99" s="61">
        <v>1</v>
      </c>
      <c r="I99" s="88" t="s">
        <v>844</v>
      </c>
      <c r="J99" s="88"/>
      <c r="K99" s="56">
        <v>121</v>
      </c>
      <c r="L99" s="56">
        <v>0</v>
      </c>
      <c r="M99" s="56">
        <v>121</v>
      </c>
      <c r="N99" s="112">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12">
        <v>1</v>
      </c>
      <c r="AI99" s="56" t="s">
        <v>26</v>
      </c>
      <c r="AJ99" s="56" t="s">
        <v>26</v>
      </c>
      <c r="AK99" s="56" t="s">
        <v>26</v>
      </c>
      <c r="AL99" s="56" t="s">
        <v>26</v>
      </c>
      <c r="AM99" s="56">
        <v>49</v>
      </c>
      <c r="AN99" s="56">
        <v>0</v>
      </c>
      <c r="AO99" s="56">
        <v>49</v>
      </c>
      <c r="AP99" s="112">
        <v>1</v>
      </c>
      <c r="AQ99" s="56" t="s">
        <v>26</v>
      </c>
      <c r="AR99" s="56" t="s">
        <v>26</v>
      </c>
      <c r="AS99" s="56" t="s">
        <v>26</v>
      </c>
      <c r="AT99" s="56" t="s">
        <v>26</v>
      </c>
      <c r="AU99" s="56" t="s">
        <v>26</v>
      </c>
      <c r="AV99" s="56" t="s">
        <v>26</v>
      </c>
      <c r="AW99" s="56" t="s">
        <v>26</v>
      </c>
      <c r="AX99" s="56" t="s">
        <v>26</v>
      </c>
      <c r="AY99" s="35"/>
    </row>
    <row r="100" ht="14.25" spans="1:51">
      <c r="A100" s="11"/>
      <c r="B100" s="159">
        <v>42</v>
      </c>
      <c r="C100" s="10" t="s">
        <v>246</v>
      </c>
      <c r="D100" s="10" t="s">
        <v>247</v>
      </c>
      <c r="E100" s="10"/>
      <c r="F100" s="15" t="s">
        <v>248</v>
      </c>
      <c r="G100" s="54">
        <f>U100+Y100+AC100+AO100</f>
        <v>67</v>
      </c>
      <c r="H100" s="63">
        <f>G100/289</f>
        <v>0.231833910034602</v>
      </c>
      <c r="I100" s="98"/>
      <c r="J100" s="98"/>
      <c r="K100" s="78" t="s">
        <v>26</v>
      </c>
      <c r="L100" s="56" t="s">
        <v>26</v>
      </c>
      <c r="M100" s="56" t="s">
        <v>26</v>
      </c>
      <c r="N100" s="56" t="s">
        <v>26</v>
      </c>
      <c r="O100" s="56" t="s">
        <v>26</v>
      </c>
      <c r="P100" s="56" t="s">
        <v>26</v>
      </c>
      <c r="Q100" s="56" t="s">
        <v>26</v>
      </c>
      <c r="R100" s="56" t="s">
        <v>26</v>
      </c>
      <c r="S100" s="56">
        <v>72</v>
      </c>
      <c r="T100" s="56">
        <v>2</v>
      </c>
      <c r="U100" s="56">
        <v>17</v>
      </c>
      <c r="V100" s="109">
        <v>0.2361</v>
      </c>
      <c r="W100" s="56">
        <v>4</v>
      </c>
      <c r="X100" s="56">
        <v>2</v>
      </c>
      <c r="Y100" s="56">
        <v>4</v>
      </c>
      <c r="Z100" s="109">
        <v>1</v>
      </c>
      <c r="AA100" s="56">
        <v>135</v>
      </c>
      <c r="AB100" s="56">
        <v>2</v>
      </c>
      <c r="AC100" s="56">
        <v>26</v>
      </c>
      <c r="AD100" s="109">
        <v>0.1926</v>
      </c>
      <c r="AE100" s="56" t="s">
        <v>26</v>
      </c>
      <c r="AF100" s="56" t="s">
        <v>26</v>
      </c>
      <c r="AG100" s="56" t="s">
        <v>26</v>
      </c>
      <c r="AH100" s="56" t="s">
        <v>26</v>
      </c>
      <c r="AI100" s="56" t="s">
        <v>26</v>
      </c>
      <c r="AJ100" s="56" t="s">
        <v>26</v>
      </c>
      <c r="AK100" s="56" t="s">
        <v>26</v>
      </c>
      <c r="AL100" s="56" t="s">
        <v>26</v>
      </c>
      <c r="AM100" s="56">
        <v>78</v>
      </c>
      <c r="AN100" s="56">
        <v>6</v>
      </c>
      <c r="AO100" s="56">
        <v>20</v>
      </c>
      <c r="AP100" s="109">
        <v>0.2564</v>
      </c>
      <c r="AQ100" s="56" t="s">
        <v>26</v>
      </c>
      <c r="AR100" s="56" t="s">
        <v>26</v>
      </c>
      <c r="AS100" s="56" t="s">
        <v>26</v>
      </c>
      <c r="AT100" s="56" t="s">
        <v>26</v>
      </c>
      <c r="AU100" s="56" t="s">
        <v>26</v>
      </c>
      <c r="AV100" s="56" t="s">
        <v>26</v>
      </c>
      <c r="AW100" s="56" t="s">
        <v>26</v>
      </c>
      <c r="AX100" s="56" t="s">
        <v>26</v>
      </c>
      <c r="AY100" s="35"/>
    </row>
    <row r="101" ht="14.25" spans="1:51">
      <c r="A101" s="11"/>
      <c r="B101" s="14"/>
      <c r="C101" s="10"/>
      <c r="D101" s="10" t="s">
        <v>249</v>
      </c>
      <c r="E101" s="10"/>
      <c r="F101" s="15" t="s">
        <v>248</v>
      </c>
      <c r="G101" s="54">
        <f>U101+Y101+AC101+AO101</f>
        <v>7850</v>
      </c>
      <c r="H101" s="63">
        <f>G101/25400</f>
        <v>0.309055118110236</v>
      </c>
      <c r="I101" s="89"/>
      <c r="J101" s="89"/>
      <c r="K101" s="78" t="s">
        <v>26</v>
      </c>
      <c r="L101" s="56" t="s">
        <v>26</v>
      </c>
      <c r="M101" s="56" t="s">
        <v>26</v>
      </c>
      <c r="N101" s="56" t="s">
        <v>26</v>
      </c>
      <c r="O101" s="56" t="s">
        <v>26</v>
      </c>
      <c r="P101" s="56" t="s">
        <v>26</v>
      </c>
      <c r="Q101" s="56" t="s">
        <v>26</v>
      </c>
      <c r="R101" s="56" t="s">
        <v>26</v>
      </c>
      <c r="S101" s="56">
        <v>6800</v>
      </c>
      <c r="T101" s="56">
        <v>160</v>
      </c>
      <c r="U101" s="56">
        <v>1830</v>
      </c>
      <c r="V101" s="109">
        <v>0.2691</v>
      </c>
      <c r="W101" s="56">
        <v>800</v>
      </c>
      <c r="X101" s="56">
        <v>400</v>
      </c>
      <c r="Y101" s="56">
        <v>800</v>
      </c>
      <c r="Z101" s="109">
        <v>1</v>
      </c>
      <c r="AA101" s="56">
        <v>9400</v>
      </c>
      <c r="AB101" s="56">
        <v>100</v>
      </c>
      <c r="AC101" s="56">
        <v>3100</v>
      </c>
      <c r="AD101" s="109">
        <v>0.3298</v>
      </c>
      <c r="AE101" s="56" t="s">
        <v>26</v>
      </c>
      <c r="AF101" s="56" t="s">
        <v>26</v>
      </c>
      <c r="AG101" s="56" t="s">
        <v>26</v>
      </c>
      <c r="AH101" s="56" t="s">
        <v>26</v>
      </c>
      <c r="AI101" s="56" t="s">
        <v>26</v>
      </c>
      <c r="AJ101" s="56" t="s">
        <v>26</v>
      </c>
      <c r="AK101" s="56" t="s">
        <v>26</v>
      </c>
      <c r="AL101" s="56" t="s">
        <v>26</v>
      </c>
      <c r="AM101" s="56">
        <v>8400</v>
      </c>
      <c r="AN101" s="56">
        <v>590</v>
      </c>
      <c r="AO101" s="56">
        <v>2120</v>
      </c>
      <c r="AP101" s="109">
        <v>0.2523</v>
      </c>
      <c r="AQ101" s="56" t="s">
        <v>26</v>
      </c>
      <c r="AR101" s="56" t="s">
        <v>26</v>
      </c>
      <c r="AS101" s="56" t="s">
        <v>26</v>
      </c>
      <c r="AT101" s="56" t="s">
        <v>26</v>
      </c>
      <c r="AU101" s="56" t="s">
        <v>26</v>
      </c>
      <c r="AV101" s="56" t="s">
        <v>26</v>
      </c>
      <c r="AW101" s="56" t="s">
        <v>26</v>
      </c>
      <c r="AX101" s="56" t="s">
        <v>26</v>
      </c>
      <c r="AY101" s="35"/>
    </row>
    <row r="102" ht="28.5" spans="1:51">
      <c r="A102" s="11"/>
      <c r="B102" s="159">
        <v>43</v>
      </c>
      <c r="C102" s="10" t="s">
        <v>250</v>
      </c>
      <c r="D102" s="10" t="s">
        <v>251</v>
      </c>
      <c r="E102" s="10"/>
      <c r="F102" s="15" t="s">
        <v>252</v>
      </c>
      <c r="G102" s="54">
        <v>26</v>
      </c>
      <c r="H102" s="63">
        <v>0.3562</v>
      </c>
      <c r="I102" s="98" t="s">
        <v>285</v>
      </c>
      <c r="J102" s="98" t="s">
        <v>787</v>
      </c>
      <c r="K102" s="78" t="s">
        <v>26</v>
      </c>
      <c r="L102" s="56" t="s">
        <v>26</v>
      </c>
      <c r="M102" s="56" t="s">
        <v>26</v>
      </c>
      <c r="N102" s="56" t="s">
        <v>26</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26</v>
      </c>
      <c r="AR102" s="56" t="s">
        <v>26</v>
      </c>
      <c r="AS102" s="56" t="s">
        <v>26</v>
      </c>
      <c r="AT102" s="56" t="s">
        <v>26</v>
      </c>
      <c r="AU102" s="56" t="s">
        <v>26</v>
      </c>
      <c r="AV102" s="56" t="s">
        <v>26</v>
      </c>
      <c r="AW102" s="56" t="s">
        <v>26</v>
      </c>
      <c r="AX102" s="56" t="s">
        <v>26</v>
      </c>
      <c r="AY102" s="35"/>
    </row>
    <row r="103" ht="42.75" spans="1:51">
      <c r="A103" s="11"/>
      <c r="B103" s="159">
        <v>44</v>
      </c>
      <c r="C103" s="10" t="s">
        <v>253</v>
      </c>
      <c r="D103" s="10" t="s">
        <v>254</v>
      </c>
      <c r="E103" s="10"/>
      <c r="F103" s="15" t="s">
        <v>34</v>
      </c>
      <c r="G103" s="54">
        <v>20.3</v>
      </c>
      <c r="H103" s="69">
        <v>0.812</v>
      </c>
      <c r="I103" s="147"/>
      <c r="J103" s="147"/>
      <c r="K103" s="103" t="s">
        <v>26</v>
      </c>
      <c r="L103" s="54" t="s">
        <v>26</v>
      </c>
      <c r="M103" s="54" t="s">
        <v>26</v>
      </c>
      <c r="N103" s="54" t="s">
        <v>26</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26</v>
      </c>
      <c r="AR103" s="56" t="s">
        <v>26</v>
      </c>
      <c r="AS103" s="56" t="s">
        <v>26</v>
      </c>
      <c r="AT103" s="56" t="s">
        <v>26</v>
      </c>
      <c r="AU103" s="54">
        <v>2</v>
      </c>
      <c r="AV103" s="54">
        <v>2</v>
      </c>
      <c r="AW103" s="54">
        <v>2</v>
      </c>
      <c r="AX103" s="112">
        <v>1</v>
      </c>
      <c r="AY103" s="43"/>
    </row>
    <row r="104" ht="87" customHeight="true" spans="1:51">
      <c r="A104" s="6"/>
      <c r="B104" s="159">
        <v>45</v>
      </c>
      <c r="C104" s="10" t="s">
        <v>255</v>
      </c>
      <c r="D104" s="10" t="s">
        <v>256</v>
      </c>
      <c r="E104" s="10"/>
      <c r="F104" s="15" t="s">
        <v>63</v>
      </c>
      <c r="G104" s="59">
        <v>3</v>
      </c>
      <c r="H104" s="68">
        <v>0.1304</v>
      </c>
      <c r="I104" s="99" t="s">
        <v>466</v>
      </c>
      <c r="J104" s="99" t="s">
        <v>788</v>
      </c>
      <c r="K104" s="93">
        <v>1</v>
      </c>
      <c r="L104" s="93" t="s">
        <v>26</v>
      </c>
      <c r="M104" s="93" t="s">
        <v>26</v>
      </c>
      <c r="N104" s="59" t="s">
        <v>42</v>
      </c>
      <c r="O104" s="93">
        <v>4</v>
      </c>
      <c r="P104" s="93">
        <v>1</v>
      </c>
      <c r="Q104" s="93">
        <v>1</v>
      </c>
      <c r="R104" s="68">
        <v>0.25</v>
      </c>
      <c r="S104" s="93">
        <v>3</v>
      </c>
      <c r="T104" s="93" t="s">
        <v>26</v>
      </c>
      <c r="U104" s="93" t="s">
        <v>26</v>
      </c>
      <c r="V104" s="150" t="s">
        <v>42</v>
      </c>
      <c r="W104" s="93">
        <v>2</v>
      </c>
      <c r="X104" s="93" t="s">
        <v>26</v>
      </c>
      <c r="Y104" s="93">
        <v>1</v>
      </c>
      <c r="Z104" s="94">
        <v>0.5</v>
      </c>
      <c r="AA104" s="93">
        <v>3</v>
      </c>
      <c r="AB104" s="93" t="s">
        <v>26</v>
      </c>
      <c r="AC104" s="93">
        <v>1</v>
      </c>
      <c r="AD104" s="94">
        <v>0.333</v>
      </c>
      <c r="AE104" s="56">
        <v>2</v>
      </c>
      <c r="AF104" s="93" t="s">
        <v>26</v>
      </c>
      <c r="AG104" s="93" t="s">
        <v>26</v>
      </c>
      <c r="AH104" s="93" t="s">
        <v>42</v>
      </c>
      <c r="AI104" s="56">
        <v>2</v>
      </c>
      <c r="AJ104" s="93" t="s">
        <v>26</v>
      </c>
      <c r="AK104" s="93" t="s">
        <v>26</v>
      </c>
      <c r="AL104" s="93" t="s">
        <v>42</v>
      </c>
      <c r="AM104" s="56">
        <v>2</v>
      </c>
      <c r="AN104" s="93" t="s">
        <v>26</v>
      </c>
      <c r="AO104" s="93" t="s">
        <v>26</v>
      </c>
      <c r="AP104" s="93" t="s">
        <v>42</v>
      </c>
      <c r="AQ104" s="56">
        <v>2</v>
      </c>
      <c r="AR104" s="56" t="s">
        <v>26</v>
      </c>
      <c r="AS104" s="56" t="s">
        <v>26</v>
      </c>
      <c r="AT104" s="150" t="s">
        <v>42</v>
      </c>
      <c r="AU104" s="56">
        <v>2</v>
      </c>
      <c r="AV104" s="56" t="s">
        <v>26</v>
      </c>
      <c r="AW104" s="56" t="s">
        <v>26</v>
      </c>
      <c r="AX104" s="150" t="s">
        <v>42</v>
      </c>
      <c r="AY104" s="35" t="s">
        <v>718</v>
      </c>
    </row>
    <row r="105" ht="33" customHeight="true" spans="1:51">
      <c r="A105" s="60" t="s">
        <v>257</v>
      </c>
      <c r="B105" s="159">
        <v>46</v>
      </c>
      <c r="C105" s="10" t="s">
        <v>258</v>
      </c>
      <c r="D105" s="10" t="s">
        <v>259</v>
      </c>
      <c r="E105" s="10"/>
      <c r="F105" s="15" t="s">
        <v>784</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26</v>
      </c>
      <c r="AR105" s="56" t="s">
        <v>26</v>
      </c>
      <c r="AS105" s="56" t="s">
        <v>26</v>
      </c>
      <c r="AT105" s="56" t="s">
        <v>26</v>
      </c>
      <c r="AU105" s="56" t="s">
        <v>26</v>
      </c>
      <c r="AV105" s="56" t="s">
        <v>26</v>
      </c>
      <c r="AW105" s="56" t="s">
        <v>26</v>
      </c>
      <c r="AX105" s="56" t="s">
        <v>26</v>
      </c>
      <c r="AY105" s="35"/>
    </row>
    <row r="106" ht="14.25" spans="1:51">
      <c r="A106" s="89"/>
      <c r="B106" s="159">
        <v>47</v>
      </c>
      <c r="C106" s="10" t="s">
        <v>372</v>
      </c>
      <c r="D106" s="10" t="s">
        <v>621</v>
      </c>
      <c r="E106" s="10"/>
      <c r="F106" s="15" t="s">
        <v>263</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374</v>
      </c>
    </row>
    <row r="107" ht="14.25" spans="1:51">
      <c r="A107" s="89"/>
      <c r="B107" s="14"/>
      <c r="C107" s="10"/>
      <c r="D107" s="10" t="s">
        <v>375</v>
      </c>
      <c r="E107" s="10"/>
      <c r="F107" s="15" t="s">
        <v>263</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23"/>
    </row>
    <row r="108" ht="33" customHeight="true" spans="1:51">
      <c r="A108" s="89"/>
      <c r="B108" s="159">
        <v>48</v>
      </c>
      <c r="C108" s="10" t="s">
        <v>265</v>
      </c>
      <c r="D108" s="10" t="s">
        <v>266</v>
      </c>
      <c r="E108" s="10"/>
      <c r="F108" s="15" t="s">
        <v>267</v>
      </c>
      <c r="G108" s="54" t="s">
        <v>42</v>
      </c>
      <c r="H108" s="54"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270</v>
      </c>
    </row>
    <row r="109" ht="50.25" customHeight="true" spans="1:51">
      <c r="A109" s="89"/>
      <c r="B109" s="159">
        <v>49</v>
      </c>
      <c r="C109" s="10" t="s">
        <v>271</v>
      </c>
      <c r="D109" s="10" t="s">
        <v>272</v>
      </c>
      <c r="E109" s="10"/>
      <c r="F109" s="15" t="s">
        <v>263</v>
      </c>
      <c r="G109" s="56">
        <v>156</v>
      </c>
      <c r="H109" s="109">
        <v>0.78</v>
      </c>
      <c r="I109" s="56"/>
      <c r="J109" s="56"/>
      <c r="K109" s="56">
        <v>200</v>
      </c>
      <c r="L109" s="56">
        <v>70</v>
      </c>
      <c r="M109" s="56">
        <v>156</v>
      </c>
      <c r="N109" s="109">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true" spans="1:51">
      <c r="A110" s="89"/>
      <c r="B110" s="159">
        <v>50</v>
      </c>
      <c r="C110" s="10" t="s">
        <v>273</v>
      </c>
      <c r="D110" s="10" t="s">
        <v>274</v>
      </c>
      <c r="E110" s="10"/>
      <c r="F110" s="15" t="s">
        <v>263</v>
      </c>
      <c r="G110" s="54" t="s">
        <v>42</v>
      </c>
      <c r="H110" s="139" t="s">
        <v>42</v>
      </c>
      <c r="I110" s="56" t="s">
        <v>285</v>
      </c>
      <c r="J110" s="54" t="s">
        <v>790</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382</v>
      </c>
    </row>
    <row r="111" ht="42.75" spans="1:51">
      <c r="A111" s="182" t="s">
        <v>276</v>
      </c>
      <c r="B111" s="159">
        <v>51</v>
      </c>
      <c r="C111" s="10" t="s">
        <v>277</v>
      </c>
      <c r="D111" s="10" t="s">
        <v>278</v>
      </c>
      <c r="E111" s="10"/>
      <c r="F111" s="15" t="s">
        <v>279</v>
      </c>
      <c r="G111" s="54">
        <v>32</v>
      </c>
      <c r="H111" s="61">
        <v>0.4</v>
      </c>
      <c r="I111" s="56"/>
      <c r="J111" s="56"/>
      <c r="K111" s="56" t="s">
        <v>26</v>
      </c>
      <c r="L111" s="56" t="s">
        <v>26</v>
      </c>
      <c r="M111" s="56" t="s">
        <v>26</v>
      </c>
      <c r="N111" s="56" t="s">
        <v>26</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true"/>
    <col min="10" max="10" width="14.35" style="50" customWidth="true"/>
    <col min="11" max="14" width="9.875" style="51"/>
    <col min="15" max="42" width="9.875"/>
    <col min="43" max="50" width="9.875" style="44"/>
    <col min="51" max="51" width="17.125" style="52"/>
  </cols>
  <sheetData>
    <row r="1" ht="29.25" customHeight="true" spans="1:14">
      <c r="A1" s="1" t="s">
        <v>845</v>
      </c>
      <c r="B1"/>
      <c r="C1"/>
      <c r="D1"/>
      <c r="E1"/>
      <c r="F1"/>
      <c r="G1"/>
      <c r="H1"/>
      <c r="I1" s="1"/>
      <c r="J1" s="1"/>
      <c r="K1"/>
      <c r="L1"/>
      <c r="M1"/>
      <c r="N1"/>
    </row>
    <row r="2" ht="42" customHeight="true" spans="1:51">
      <c r="A2" s="2" t="s">
        <v>846</v>
      </c>
      <c r="B2"/>
      <c r="C2"/>
      <c r="D2"/>
      <c r="E2"/>
      <c r="F2"/>
      <c r="G2"/>
      <c r="H2"/>
      <c r="I2" s="2"/>
      <c r="J2" s="2"/>
      <c r="K2"/>
      <c r="L2"/>
      <c r="M2"/>
      <c r="N2"/>
      <c r="AQ2"/>
      <c r="AR2"/>
      <c r="AS2"/>
      <c r="AT2"/>
      <c r="AU2"/>
      <c r="AV2"/>
      <c r="AW2"/>
      <c r="AX2"/>
      <c r="AY2"/>
    </row>
    <row r="3" s="44" customFormat="true" ht="26" customHeight="true" spans="1:51">
      <c r="A3" s="3" t="s">
        <v>1</v>
      </c>
      <c r="B3" s="4" t="s">
        <v>2</v>
      </c>
      <c r="C3" s="5" t="s">
        <v>3</v>
      </c>
      <c r="D3" s="5" t="s">
        <v>4</v>
      </c>
      <c r="E3" s="5"/>
      <c r="F3" s="5" t="s">
        <v>5</v>
      </c>
      <c r="G3" s="5" t="s">
        <v>6</v>
      </c>
      <c r="H3" s="24" t="s">
        <v>7</v>
      </c>
      <c r="I3" s="31" t="s">
        <v>283</v>
      </c>
      <c r="J3" s="31" t="s">
        <v>630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true"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true" spans="1:51">
      <c r="A5" s="8" t="s">
        <v>22</v>
      </c>
      <c r="B5" s="9">
        <v>1</v>
      </c>
      <c r="C5" s="10" t="s">
        <v>23</v>
      </c>
      <c r="D5" s="10" t="s">
        <v>24</v>
      </c>
      <c r="E5" s="10"/>
      <c r="F5" s="15" t="s">
        <v>728</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26</v>
      </c>
      <c r="AR5" s="107" t="s">
        <v>26</v>
      </c>
      <c r="AS5" s="107" t="s">
        <v>26</v>
      </c>
      <c r="AT5" s="107" t="s">
        <v>26</v>
      </c>
      <c r="AU5" s="107" t="s">
        <v>26</v>
      </c>
      <c r="AV5" s="107" t="s">
        <v>26</v>
      </c>
      <c r="AW5" s="107" t="s">
        <v>26</v>
      </c>
      <c r="AX5" s="107" t="s">
        <v>26</v>
      </c>
      <c r="AY5" s="130" t="s">
        <v>847</v>
      </c>
    </row>
    <row r="6" ht="30" customHeight="true" spans="1:51">
      <c r="A6" s="11"/>
      <c r="B6" s="12"/>
      <c r="C6" s="10"/>
      <c r="D6" s="10" t="s">
        <v>28</v>
      </c>
      <c r="E6" s="10"/>
      <c r="F6" s="15" t="s">
        <v>728</v>
      </c>
      <c r="G6" s="54">
        <v>35</v>
      </c>
      <c r="H6" s="55">
        <v>1</v>
      </c>
      <c r="I6" s="6"/>
      <c r="J6" s="6"/>
      <c r="K6" s="73" t="s">
        <v>26</v>
      </c>
      <c r="L6" s="67" t="s">
        <v>26</v>
      </c>
      <c r="M6" s="67" t="s">
        <v>26</v>
      </c>
      <c r="N6" s="67" t="s">
        <v>26</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26</v>
      </c>
      <c r="AR6" s="56" t="s">
        <v>26</v>
      </c>
      <c r="AS6" s="56" t="s">
        <v>26</v>
      </c>
      <c r="AT6" s="56" t="s">
        <v>26</v>
      </c>
      <c r="AU6" s="56" t="s">
        <v>26</v>
      </c>
      <c r="AV6" s="56" t="s">
        <v>26</v>
      </c>
      <c r="AW6" s="56" t="s">
        <v>26</v>
      </c>
      <c r="AX6" s="56" t="s">
        <v>26</v>
      </c>
      <c r="AY6" s="131"/>
    </row>
    <row r="7" ht="30" customHeight="true" spans="1:51">
      <c r="A7" s="11"/>
      <c r="B7" s="13">
        <v>2</v>
      </c>
      <c r="C7" s="10" t="s">
        <v>29</v>
      </c>
      <c r="D7" s="10" t="s">
        <v>30</v>
      </c>
      <c r="E7" s="10"/>
      <c r="F7" s="15" t="s">
        <v>728</v>
      </c>
      <c r="G7" s="56" t="s">
        <v>26</v>
      </c>
      <c r="H7" s="57" t="s">
        <v>42</v>
      </c>
      <c r="I7" s="74"/>
      <c r="J7" s="74"/>
      <c r="K7" s="75" t="s">
        <v>793</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476</v>
      </c>
    </row>
    <row r="8" ht="30" customHeight="true" spans="1:51">
      <c r="A8" s="11"/>
      <c r="B8" s="13">
        <v>3</v>
      </c>
      <c r="C8" s="10" t="s">
        <v>32</v>
      </c>
      <c r="D8" s="10" t="s">
        <v>33</v>
      </c>
      <c r="E8" s="10"/>
      <c r="F8" s="15" t="s">
        <v>34</v>
      </c>
      <c r="G8" s="54">
        <v>1472</v>
      </c>
      <c r="H8" s="58">
        <v>0.2701</v>
      </c>
      <c r="I8" s="77"/>
      <c r="J8" s="77"/>
      <c r="K8" s="78" t="s">
        <v>26</v>
      </c>
      <c r="L8" s="56" t="s">
        <v>26</v>
      </c>
      <c r="M8" s="56" t="s">
        <v>26</v>
      </c>
      <c r="N8" s="56" t="s">
        <v>26</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true" spans="1:51">
      <c r="A9" s="6"/>
      <c r="B9" s="14"/>
      <c r="C9" s="10"/>
      <c r="D9" s="10" t="s">
        <v>35</v>
      </c>
      <c r="E9" s="10"/>
      <c r="F9" s="15" t="s">
        <v>34</v>
      </c>
      <c r="G9" s="54">
        <v>756</v>
      </c>
      <c r="H9" s="58">
        <v>0.3436</v>
      </c>
      <c r="I9" s="6"/>
      <c r="J9" s="6"/>
      <c r="K9" s="78" t="s">
        <v>26</v>
      </c>
      <c r="L9" s="56" t="s">
        <v>26</v>
      </c>
      <c r="M9" s="56" t="s">
        <v>26</v>
      </c>
      <c r="N9" s="56" t="s">
        <v>26</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true" spans="1:51">
      <c r="A10" s="8" t="s">
        <v>36</v>
      </c>
      <c r="B10" s="13">
        <v>4</v>
      </c>
      <c r="C10" s="10" t="s">
        <v>37</v>
      </c>
      <c r="D10" s="15" t="s">
        <v>38</v>
      </c>
      <c r="E10" s="27" t="s">
        <v>39</v>
      </c>
      <c r="F10" s="15" t="s">
        <v>40</v>
      </c>
      <c r="G10" s="59">
        <v>760</v>
      </c>
      <c r="H10" s="57" t="s">
        <v>42</v>
      </c>
      <c r="I10" s="79"/>
      <c r="J10" s="79"/>
      <c r="K10" s="80" t="s">
        <v>26</v>
      </c>
      <c r="L10" s="56" t="s">
        <v>26</v>
      </c>
      <c r="M10" s="56" t="s">
        <v>26</v>
      </c>
      <c r="N10" s="56" t="s">
        <v>26</v>
      </c>
      <c r="O10" s="56" t="s">
        <v>26</v>
      </c>
      <c r="P10" s="59">
        <v>760</v>
      </c>
      <c r="Q10" s="56">
        <v>760</v>
      </c>
      <c r="R10" s="59" t="s">
        <v>42</v>
      </c>
      <c r="S10" s="56" t="s">
        <v>26</v>
      </c>
      <c r="T10" s="59">
        <v>760</v>
      </c>
      <c r="U10" s="59">
        <v>760</v>
      </c>
      <c r="V10" s="59" t="s">
        <v>42</v>
      </c>
      <c r="W10" s="56" t="s">
        <v>26</v>
      </c>
      <c r="X10" s="59">
        <v>760</v>
      </c>
      <c r="Y10" s="59">
        <v>760</v>
      </c>
      <c r="Z10" s="59" t="s">
        <v>42</v>
      </c>
      <c r="AA10" s="56" t="s">
        <v>26</v>
      </c>
      <c r="AB10" s="59">
        <v>760</v>
      </c>
      <c r="AC10" s="59">
        <v>760</v>
      </c>
      <c r="AD10" s="59" t="s">
        <v>42</v>
      </c>
      <c r="AE10" s="56" t="s">
        <v>26</v>
      </c>
      <c r="AF10" s="59">
        <v>760</v>
      </c>
      <c r="AG10" s="59">
        <v>760</v>
      </c>
      <c r="AH10" s="59" t="s">
        <v>42</v>
      </c>
      <c r="AI10" s="56" t="s">
        <v>26</v>
      </c>
      <c r="AJ10" s="59">
        <v>760</v>
      </c>
      <c r="AK10" s="59">
        <v>760</v>
      </c>
      <c r="AL10" s="59" t="s">
        <v>42</v>
      </c>
      <c r="AM10" s="56" t="s">
        <v>26</v>
      </c>
      <c r="AN10" s="59">
        <v>760</v>
      </c>
      <c r="AO10" s="59">
        <v>760</v>
      </c>
      <c r="AP10" s="59" t="s">
        <v>42</v>
      </c>
      <c r="AQ10" s="56" t="s">
        <v>26</v>
      </c>
      <c r="AR10" s="56" t="s">
        <v>26</v>
      </c>
      <c r="AS10" s="56" t="s">
        <v>26</v>
      </c>
      <c r="AT10" s="56" t="s">
        <v>26</v>
      </c>
      <c r="AU10" s="56" t="s">
        <v>26</v>
      </c>
      <c r="AV10" s="56" t="s">
        <v>26</v>
      </c>
      <c r="AW10" s="56" t="s">
        <v>26</v>
      </c>
      <c r="AX10" s="56" t="s">
        <v>26</v>
      </c>
      <c r="AY10" s="132"/>
    </row>
    <row r="11" ht="20" customHeight="true" spans="1:51">
      <c r="A11" s="11"/>
      <c r="B11" s="14"/>
      <c r="C11" s="10"/>
      <c r="D11" s="15"/>
      <c r="E11" s="27" t="s">
        <v>43</v>
      </c>
      <c r="F11" s="15" t="s">
        <v>40</v>
      </c>
      <c r="G11" s="59">
        <f>Q11+U11+Y11+AC11+AG11+AK11+AO11</f>
        <v>81046</v>
      </c>
      <c r="H11" s="57" t="s">
        <v>42</v>
      </c>
      <c r="I11" s="11"/>
      <c r="J11" s="11"/>
      <c r="K11" s="78" t="s">
        <v>26</v>
      </c>
      <c r="L11" s="56" t="s">
        <v>26</v>
      </c>
      <c r="M11" s="56" t="s">
        <v>26</v>
      </c>
      <c r="N11" s="56" t="s">
        <v>26</v>
      </c>
      <c r="O11" s="56" t="s">
        <v>26</v>
      </c>
      <c r="P11" s="59">
        <v>1370</v>
      </c>
      <c r="Q11" s="59">
        <v>4113</v>
      </c>
      <c r="R11" s="59" t="s">
        <v>42</v>
      </c>
      <c r="S11" s="56" t="s">
        <v>26</v>
      </c>
      <c r="T11" s="59">
        <v>4043</v>
      </c>
      <c r="U11" s="59">
        <v>12198</v>
      </c>
      <c r="V11" s="59" t="s">
        <v>42</v>
      </c>
      <c r="W11" s="56" t="s">
        <v>26</v>
      </c>
      <c r="X11" s="59">
        <v>1822</v>
      </c>
      <c r="Y11" s="59">
        <v>5467</v>
      </c>
      <c r="Z11" s="59" t="s">
        <v>42</v>
      </c>
      <c r="AA11" s="56" t="s">
        <v>26</v>
      </c>
      <c r="AB11" s="59">
        <v>9322</v>
      </c>
      <c r="AC11" s="59">
        <v>28251</v>
      </c>
      <c r="AD11" s="59" t="s">
        <v>42</v>
      </c>
      <c r="AE11" s="56" t="s">
        <v>26</v>
      </c>
      <c r="AF11" s="59">
        <v>5095</v>
      </c>
      <c r="AG11" s="59">
        <v>15327</v>
      </c>
      <c r="AH11" s="59" t="s">
        <v>42</v>
      </c>
      <c r="AI11" s="56" t="s">
        <v>26</v>
      </c>
      <c r="AJ11" s="59">
        <v>1970</v>
      </c>
      <c r="AK11" s="59">
        <v>5931</v>
      </c>
      <c r="AL11" s="59" t="s">
        <v>42</v>
      </c>
      <c r="AM11" s="56" t="s">
        <v>26</v>
      </c>
      <c r="AN11" s="59">
        <v>3253</v>
      </c>
      <c r="AO11" s="59">
        <v>9759</v>
      </c>
      <c r="AP11" s="59" t="s">
        <v>42</v>
      </c>
      <c r="AQ11" s="56" t="s">
        <v>26</v>
      </c>
      <c r="AR11" s="56" t="s">
        <v>26</v>
      </c>
      <c r="AS11" s="56" t="s">
        <v>26</v>
      </c>
      <c r="AT11" s="56" t="s">
        <v>26</v>
      </c>
      <c r="AU11" s="56" t="s">
        <v>26</v>
      </c>
      <c r="AV11" s="56" t="s">
        <v>26</v>
      </c>
      <c r="AW11" s="56" t="s">
        <v>26</v>
      </c>
      <c r="AX11" s="56" t="s">
        <v>26</v>
      </c>
      <c r="AY11" s="132"/>
    </row>
    <row r="12" ht="20" customHeight="true" spans="1:51">
      <c r="A12" s="11"/>
      <c r="B12" s="14"/>
      <c r="C12" s="10"/>
      <c r="D12" s="15"/>
      <c r="E12" s="27" t="s">
        <v>44</v>
      </c>
      <c r="F12" s="15" t="s">
        <v>40</v>
      </c>
      <c r="G12" s="59">
        <v>788</v>
      </c>
      <c r="H12" s="57" t="s">
        <v>42</v>
      </c>
      <c r="I12" s="11"/>
      <c r="J12" s="11"/>
      <c r="K12" s="78" t="s">
        <v>26</v>
      </c>
      <c r="L12" s="56" t="s">
        <v>26</v>
      </c>
      <c r="M12" s="56" t="s">
        <v>26</v>
      </c>
      <c r="N12" s="56" t="s">
        <v>26</v>
      </c>
      <c r="O12" s="56" t="s">
        <v>26</v>
      </c>
      <c r="P12" s="59">
        <v>788</v>
      </c>
      <c r="Q12" s="59">
        <v>788</v>
      </c>
      <c r="R12" s="59" t="s">
        <v>42</v>
      </c>
      <c r="S12" s="56" t="s">
        <v>26</v>
      </c>
      <c r="T12" s="59">
        <v>788</v>
      </c>
      <c r="U12" s="59">
        <v>788</v>
      </c>
      <c r="V12" s="59" t="s">
        <v>42</v>
      </c>
      <c r="W12" s="56" t="s">
        <v>26</v>
      </c>
      <c r="X12" s="59">
        <v>788</v>
      </c>
      <c r="Y12" s="59">
        <v>788</v>
      </c>
      <c r="Z12" s="59" t="s">
        <v>42</v>
      </c>
      <c r="AA12" s="56" t="s">
        <v>26</v>
      </c>
      <c r="AB12" s="59">
        <v>788</v>
      </c>
      <c r="AC12" s="59">
        <v>788</v>
      </c>
      <c r="AD12" s="59" t="s">
        <v>42</v>
      </c>
      <c r="AE12" s="56" t="s">
        <v>26</v>
      </c>
      <c r="AF12" s="59">
        <v>788</v>
      </c>
      <c r="AG12" s="59">
        <v>788</v>
      </c>
      <c r="AH12" s="59" t="s">
        <v>42</v>
      </c>
      <c r="AI12" s="56" t="s">
        <v>26</v>
      </c>
      <c r="AJ12" s="59">
        <v>788</v>
      </c>
      <c r="AK12" s="59">
        <v>788</v>
      </c>
      <c r="AL12" s="59" t="s">
        <v>42</v>
      </c>
      <c r="AM12" s="56" t="s">
        <v>26</v>
      </c>
      <c r="AN12" s="59">
        <v>788</v>
      </c>
      <c r="AO12" s="59">
        <v>788</v>
      </c>
      <c r="AP12" s="59" t="s">
        <v>42</v>
      </c>
      <c r="AQ12" s="56" t="s">
        <v>26</v>
      </c>
      <c r="AR12" s="56" t="s">
        <v>26</v>
      </c>
      <c r="AS12" s="56" t="s">
        <v>26</v>
      </c>
      <c r="AT12" s="56" t="s">
        <v>26</v>
      </c>
      <c r="AU12" s="56" t="s">
        <v>26</v>
      </c>
      <c r="AV12" s="56" t="s">
        <v>26</v>
      </c>
      <c r="AW12" s="56" t="s">
        <v>26</v>
      </c>
      <c r="AX12" s="56" t="s">
        <v>26</v>
      </c>
      <c r="AY12" s="132"/>
    </row>
    <row r="13" ht="20" customHeight="true" spans="1:51">
      <c r="A13" s="11"/>
      <c r="B13" s="14"/>
      <c r="C13" s="10"/>
      <c r="D13" s="15"/>
      <c r="E13" s="27" t="s">
        <v>45</v>
      </c>
      <c r="F13" s="15" t="s">
        <v>40</v>
      </c>
      <c r="G13" s="59">
        <f>Q13+U13+Y13+AC13+AG13+AK13+AO13</f>
        <v>15530</v>
      </c>
      <c r="H13" s="57" t="s">
        <v>42</v>
      </c>
      <c r="I13" s="11"/>
      <c r="J13" s="11"/>
      <c r="K13" s="78" t="s">
        <v>26</v>
      </c>
      <c r="L13" s="56" t="s">
        <v>26</v>
      </c>
      <c r="M13" s="56" t="s">
        <v>26</v>
      </c>
      <c r="N13" s="56" t="s">
        <v>26</v>
      </c>
      <c r="O13" s="56" t="s">
        <v>26</v>
      </c>
      <c r="P13" s="59">
        <v>1535</v>
      </c>
      <c r="Q13" s="59">
        <v>4627</v>
      </c>
      <c r="R13" s="59" t="s">
        <v>42</v>
      </c>
      <c r="S13" s="56" t="s">
        <v>26</v>
      </c>
      <c r="T13" s="59">
        <v>804</v>
      </c>
      <c r="U13" s="59">
        <v>2428</v>
      </c>
      <c r="V13" s="59" t="s">
        <v>42</v>
      </c>
      <c r="W13" s="56" t="s">
        <v>26</v>
      </c>
      <c r="X13" s="59">
        <v>516</v>
      </c>
      <c r="Y13" s="59">
        <v>1579</v>
      </c>
      <c r="Z13" s="59" t="s">
        <v>42</v>
      </c>
      <c r="AA13" s="56" t="s">
        <v>26</v>
      </c>
      <c r="AB13" s="59">
        <v>956</v>
      </c>
      <c r="AC13" s="59">
        <v>2912</v>
      </c>
      <c r="AD13" s="59" t="s">
        <v>42</v>
      </c>
      <c r="AE13" s="56" t="s">
        <v>26</v>
      </c>
      <c r="AF13" s="59">
        <v>406</v>
      </c>
      <c r="AG13" s="59">
        <v>1226</v>
      </c>
      <c r="AH13" s="59" t="s">
        <v>42</v>
      </c>
      <c r="AI13" s="56" t="s">
        <v>26</v>
      </c>
      <c r="AJ13" s="59">
        <v>286</v>
      </c>
      <c r="AK13" s="59">
        <v>863</v>
      </c>
      <c r="AL13" s="59" t="s">
        <v>42</v>
      </c>
      <c r="AM13" s="56" t="s">
        <v>26</v>
      </c>
      <c r="AN13" s="59">
        <v>633</v>
      </c>
      <c r="AO13" s="59">
        <v>1895</v>
      </c>
      <c r="AP13" s="59" t="s">
        <v>42</v>
      </c>
      <c r="AQ13" s="56" t="s">
        <v>26</v>
      </c>
      <c r="AR13" s="56" t="s">
        <v>26</v>
      </c>
      <c r="AS13" s="56" t="s">
        <v>26</v>
      </c>
      <c r="AT13" s="56" t="s">
        <v>26</v>
      </c>
      <c r="AU13" s="56" t="s">
        <v>26</v>
      </c>
      <c r="AV13" s="56" t="s">
        <v>26</v>
      </c>
      <c r="AW13" s="56" t="s">
        <v>26</v>
      </c>
      <c r="AX13" s="56" t="s">
        <v>26</v>
      </c>
      <c r="AY13" s="132"/>
    </row>
    <row r="14" ht="20" customHeight="true" spans="1:51">
      <c r="A14" s="11"/>
      <c r="B14" s="14"/>
      <c r="C14" s="10"/>
      <c r="D14" s="15" t="s">
        <v>46</v>
      </c>
      <c r="E14" s="27" t="s">
        <v>47</v>
      </c>
      <c r="F14" s="15" t="s">
        <v>40</v>
      </c>
      <c r="G14" s="59">
        <v>988</v>
      </c>
      <c r="H14" s="57" t="s">
        <v>42</v>
      </c>
      <c r="I14" s="11"/>
      <c r="J14" s="11"/>
      <c r="K14" s="78" t="s">
        <v>26</v>
      </c>
      <c r="L14" s="56" t="s">
        <v>26</v>
      </c>
      <c r="M14" s="56" t="s">
        <v>26</v>
      </c>
      <c r="N14" s="56" t="s">
        <v>26</v>
      </c>
      <c r="O14" s="56" t="s">
        <v>26</v>
      </c>
      <c r="P14" s="59">
        <v>988</v>
      </c>
      <c r="Q14" s="56">
        <v>988</v>
      </c>
      <c r="R14" s="59" t="s">
        <v>42</v>
      </c>
      <c r="S14" s="56" t="s">
        <v>26</v>
      </c>
      <c r="T14" s="59">
        <v>988</v>
      </c>
      <c r="U14" s="59">
        <v>988</v>
      </c>
      <c r="V14" s="59" t="s">
        <v>42</v>
      </c>
      <c r="W14" s="56" t="s">
        <v>26</v>
      </c>
      <c r="X14" s="59">
        <v>988</v>
      </c>
      <c r="Y14" s="59">
        <v>988</v>
      </c>
      <c r="Z14" s="59" t="s">
        <v>42</v>
      </c>
      <c r="AA14" s="56" t="s">
        <v>26</v>
      </c>
      <c r="AB14" s="59">
        <v>988</v>
      </c>
      <c r="AC14" s="59">
        <v>988</v>
      </c>
      <c r="AD14" s="59" t="s">
        <v>42</v>
      </c>
      <c r="AE14" s="56" t="s">
        <v>26</v>
      </c>
      <c r="AF14" s="59">
        <v>988</v>
      </c>
      <c r="AG14" s="59">
        <v>988</v>
      </c>
      <c r="AH14" s="59" t="s">
        <v>42</v>
      </c>
      <c r="AI14" s="56" t="s">
        <v>26</v>
      </c>
      <c r="AJ14" s="59">
        <v>988</v>
      </c>
      <c r="AK14" s="59">
        <v>988</v>
      </c>
      <c r="AL14" s="59" t="s">
        <v>42</v>
      </c>
      <c r="AM14" s="56" t="s">
        <v>26</v>
      </c>
      <c r="AN14" s="59">
        <v>988</v>
      </c>
      <c r="AO14" s="59">
        <v>988</v>
      </c>
      <c r="AP14" s="59" t="s">
        <v>42</v>
      </c>
      <c r="AQ14" s="56" t="s">
        <v>26</v>
      </c>
      <c r="AR14" s="56" t="s">
        <v>26</v>
      </c>
      <c r="AS14" s="56" t="s">
        <v>26</v>
      </c>
      <c r="AT14" s="56" t="s">
        <v>26</v>
      </c>
      <c r="AU14" s="56" t="s">
        <v>26</v>
      </c>
      <c r="AV14" s="56" t="s">
        <v>26</v>
      </c>
      <c r="AW14" s="56" t="s">
        <v>26</v>
      </c>
      <c r="AX14" s="56" t="s">
        <v>26</v>
      </c>
      <c r="AY14" s="132"/>
    </row>
    <row r="15" ht="20" customHeight="true" spans="1:51">
      <c r="A15" s="11"/>
      <c r="B15" s="14"/>
      <c r="C15" s="10"/>
      <c r="D15" s="15"/>
      <c r="E15" s="27" t="s">
        <v>43</v>
      </c>
      <c r="F15" s="15" t="s">
        <v>40</v>
      </c>
      <c r="G15" s="59">
        <f>Q15+U15+Y15+AC15+AG15+AK15+AO15</f>
        <v>25629</v>
      </c>
      <c r="H15" s="57" t="s">
        <v>42</v>
      </c>
      <c r="I15" s="11"/>
      <c r="J15" s="11"/>
      <c r="K15" s="78" t="s">
        <v>26</v>
      </c>
      <c r="L15" s="56" t="s">
        <v>26</v>
      </c>
      <c r="M15" s="56" t="s">
        <v>26</v>
      </c>
      <c r="N15" s="56" t="s">
        <v>26</v>
      </c>
      <c r="O15" s="56" t="s">
        <v>26</v>
      </c>
      <c r="P15" s="59">
        <v>69</v>
      </c>
      <c r="Q15" s="59">
        <v>207</v>
      </c>
      <c r="R15" s="59" t="s">
        <v>42</v>
      </c>
      <c r="S15" s="56" t="s">
        <v>26</v>
      </c>
      <c r="T15" s="59">
        <v>1281</v>
      </c>
      <c r="U15" s="59">
        <v>3854</v>
      </c>
      <c r="V15" s="59" t="s">
        <v>42</v>
      </c>
      <c r="W15" s="56" t="s">
        <v>26</v>
      </c>
      <c r="X15" s="59">
        <v>277</v>
      </c>
      <c r="Y15" s="59">
        <v>828</v>
      </c>
      <c r="Z15" s="59" t="s">
        <v>42</v>
      </c>
      <c r="AA15" s="56" t="s">
        <v>26</v>
      </c>
      <c r="AB15" s="59">
        <v>3694</v>
      </c>
      <c r="AC15" s="59">
        <v>11091</v>
      </c>
      <c r="AD15" s="59" t="s">
        <v>42</v>
      </c>
      <c r="AE15" s="56" t="s">
        <v>26</v>
      </c>
      <c r="AF15" s="59">
        <v>1768</v>
      </c>
      <c r="AG15" s="59">
        <v>5290</v>
      </c>
      <c r="AH15" s="59" t="s">
        <v>42</v>
      </c>
      <c r="AI15" s="56" t="s">
        <v>26</v>
      </c>
      <c r="AJ15" s="59">
        <v>589</v>
      </c>
      <c r="AK15" s="59">
        <v>1771</v>
      </c>
      <c r="AL15" s="59" t="s">
        <v>42</v>
      </c>
      <c r="AM15" s="56" t="s">
        <v>26</v>
      </c>
      <c r="AN15" s="59">
        <v>864</v>
      </c>
      <c r="AO15" s="59">
        <v>2588</v>
      </c>
      <c r="AP15" s="59" t="s">
        <v>42</v>
      </c>
      <c r="AQ15" s="56" t="s">
        <v>26</v>
      </c>
      <c r="AR15" s="56" t="s">
        <v>26</v>
      </c>
      <c r="AS15" s="56" t="s">
        <v>26</v>
      </c>
      <c r="AT15" s="56" t="s">
        <v>26</v>
      </c>
      <c r="AU15" s="56" t="s">
        <v>26</v>
      </c>
      <c r="AV15" s="56" t="s">
        <v>26</v>
      </c>
      <c r="AW15" s="56" t="s">
        <v>26</v>
      </c>
      <c r="AX15" s="56" t="s">
        <v>26</v>
      </c>
      <c r="AY15" s="132"/>
    </row>
    <row r="16" ht="20" customHeight="true" spans="1:51">
      <c r="A16" s="11"/>
      <c r="B16" s="14"/>
      <c r="C16" s="10"/>
      <c r="D16" s="15"/>
      <c r="E16" s="27" t="s">
        <v>44</v>
      </c>
      <c r="F16" s="15" t="s">
        <v>40</v>
      </c>
      <c r="G16" s="59">
        <v>1277</v>
      </c>
      <c r="H16" s="57" t="s">
        <v>42</v>
      </c>
      <c r="I16" s="11"/>
      <c r="J16" s="11"/>
      <c r="K16" s="78" t="s">
        <v>26</v>
      </c>
      <c r="L16" s="56" t="s">
        <v>26</v>
      </c>
      <c r="M16" s="56" t="s">
        <v>26</v>
      </c>
      <c r="N16" s="56" t="s">
        <v>26</v>
      </c>
      <c r="O16" s="56" t="s">
        <v>26</v>
      </c>
      <c r="P16" s="59">
        <v>1277</v>
      </c>
      <c r="Q16" s="59">
        <v>1277</v>
      </c>
      <c r="R16" s="59" t="s">
        <v>42</v>
      </c>
      <c r="S16" s="56" t="s">
        <v>26</v>
      </c>
      <c r="T16" s="59">
        <v>1277</v>
      </c>
      <c r="U16" s="59">
        <v>1277</v>
      </c>
      <c r="V16" s="59" t="s">
        <v>42</v>
      </c>
      <c r="W16" s="56" t="s">
        <v>26</v>
      </c>
      <c r="X16" s="59">
        <v>1277</v>
      </c>
      <c r="Y16" s="59">
        <v>1277</v>
      </c>
      <c r="Z16" s="59" t="s">
        <v>42</v>
      </c>
      <c r="AA16" s="56" t="s">
        <v>26</v>
      </c>
      <c r="AB16" s="59">
        <v>1277</v>
      </c>
      <c r="AC16" s="59">
        <v>1277</v>
      </c>
      <c r="AD16" s="59" t="s">
        <v>42</v>
      </c>
      <c r="AE16" s="56" t="s">
        <v>26</v>
      </c>
      <c r="AF16" s="59">
        <v>1277</v>
      </c>
      <c r="AG16" s="59">
        <v>1277</v>
      </c>
      <c r="AH16" s="59" t="s">
        <v>42</v>
      </c>
      <c r="AI16" s="56" t="s">
        <v>26</v>
      </c>
      <c r="AJ16" s="59">
        <v>1277</v>
      </c>
      <c r="AK16" s="59">
        <v>1277</v>
      </c>
      <c r="AL16" s="59" t="s">
        <v>42</v>
      </c>
      <c r="AM16" s="56" t="s">
        <v>26</v>
      </c>
      <c r="AN16" s="59">
        <v>1277</v>
      </c>
      <c r="AO16" s="59">
        <v>1277</v>
      </c>
      <c r="AP16" s="59" t="s">
        <v>42</v>
      </c>
      <c r="AQ16" s="56" t="s">
        <v>26</v>
      </c>
      <c r="AR16" s="56" t="s">
        <v>26</v>
      </c>
      <c r="AS16" s="56" t="s">
        <v>26</v>
      </c>
      <c r="AT16" s="56" t="s">
        <v>26</v>
      </c>
      <c r="AU16" s="56" t="s">
        <v>26</v>
      </c>
      <c r="AV16" s="56" t="s">
        <v>26</v>
      </c>
      <c r="AW16" s="56" t="s">
        <v>26</v>
      </c>
      <c r="AX16" s="56" t="s">
        <v>26</v>
      </c>
      <c r="AY16" s="133" t="s">
        <v>479</v>
      </c>
    </row>
    <row r="17" ht="20" customHeight="true" spans="1:51">
      <c r="A17" s="11"/>
      <c r="B17" s="14"/>
      <c r="C17" s="10"/>
      <c r="D17" s="15"/>
      <c r="E17" s="27" t="s">
        <v>45</v>
      </c>
      <c r="F17" s="15" t="s">
        <v>40</v>
      </c>
      <c r="G17" s="59">
        <f>Q17+Y17+AC17+AG17+AK17</f>
        <v>679</v>
      </c>
      <c r="H17" s="57" t="s">
        <v>42</v>
      </c>
      <c r="I17" s="6"/>
      <c r="J17" s="6"/>
      <c r="K17" s="78" t="s">
        <v>26</v>
      </c>
      <c r="L17" s="56" t="s">
        <v>26</v>
      </c>
      <c r="M17" s="56" t="s">
        <v>26</v>
      </c>
      <c r="N17" s="56" t="s">
        <v>26</v>
      </c>
      <c r="O17" s="56" t="s">
        <v>26</v>
      </c>
      <c r="P17" s="59">
        <v>76</v>
      </c>
      <c r="Q17" s="59">
        <v>230</v>
      </c>
      <c r="R17" s="59" t="s">
        <v>42</v>
      </c>
      <c r="S17" s="56" t="s">
        <v>26</v>
      </c>
      <c r="T17" s="56" t="s">
        <v>26</v>
      </c>
      <c r="U17" s="56" t="s">
        <v>26</v>
      </c>
      <c r="V17" s="59" t="s">
        <v>42</v>
      </c>
      <c r="W17" s="56" t="s">
        <v>26</v>
      </c>
      <c r="X17" s="59">
        <v>10</v>
      </c>
      <c r="Y17" s="59">
        <v>30</v>
      </c>
      <c r="Z17" s="59" t="s">
        <v>42</v>
      </c>
      <c r="AA17" s="56" t="s">
        <v>26</v>
      </c>
      <c r="AB17" s="59">
        <v>41</v>
      </c>
      <c r="AC17" s="59">
        <v>123</v>
      </c>
      <c r="AD17" s="59" t="s">
        <v>42</v>
      </c>
      <c r="AE17" s="56" t="s">
        <v>26</v>
      </c>
      <c r="AF17" s="59">
        <v>50</v>
      </c>
      <c r="AG17" s="59">
        <v>150</v>
      </c>
      <c r="AH17" s="59" t="s">
        <v>42</v>
      </c>
      <c r="AI17" s="56" t="s">
        <v>26</v>
      </c>
      <c r="AJ17" s="59">
        <v>50</v>
      </c>
      <c r="AK17" s="59">
        <v>146</v>
      </c>
      <c r="AL17" s="59" t="s">
        <v>42</v>
      </c>
      <c r="AM17" s="56" t="s">
        <v>26</v>
      </c>
      <c r="AN17" s="56" t="s">
        <v>26</v>
      </c>
      <c r="AO17" s="56" t="s">
        <v>26</v>
      </c>
      <c r="AP17" s="59" t="s">
        <v>42</v>
      </c>
      <c r="AQ17" s="56" t="s">
        <v>26</v>
      </c>
      <c r="AR17" s="56" t="s">
        <v>26</v>
      </c>
      <c r="AS17" s="56" t="s">
        <v>26</v>
      </c>
      <c r="AT17" s="56" t="s">
        <v>26</v>
      </c>
      <c r="AU17" s="56" t="s">
        <v>26</v>
      </c>
      <c r="AV17" s="56" t="s">
        <v>26</v>
      </c>
      <c r="AW17" s="56" t="s">
        <v>26</v>
      </c>
      <c r="AX17" s="56" t="s">
        <v>26</v>
      </c>
      <c r="AY17" s="23"/>
    </row>
    <row r="18" ht="44" customHeight="true" spans="1:51">
      <c r="A18" s="11"/>
      <c r="B18" s="13">
        <v>5</v>
      </c>
      <c r="C18" s="10" t="s">
        <v>48</v>
      </c>
      <c r="D18" s="10" t="s">
        <v>49</v>
      </c>
      <c r="E18" s="10"/>
      <c r="F18" s="15" t="s">
        <v>40</v>
      </c>
      <c r="G18" s="60">
        <v>16.5</v>
      </c>
      <c r="H18" s="53">
        <v>0.4125</v>
      </c>
      <c r="I18" s="81"/>
      <c r="J18" s="81"/>
      <c r="K18" s="82" t="s">
        <v>26</v>
      </c>
      <c r="L18" s="82"/>
      <c r="M18" s="82"/>
      <c r="N18" s="82"/>
      <c r="O18" s="108">
        <v>1</v>
      </c>
      <c r="P18" s="108">
        <v>0.5</v>
      </c>
      <c r="Q18" s="108">
        <v>0.5</v>
      </c>
      <c r="R18" s="115">
        <v>0.5</v>
      </c>
      <c r="S18" s="82">
        <v>13</v>
      </c>
      <c r="T18" s="82">
        <v>4.5</v>
      </c>
      <c r="U18" s="82">
        <v>4.5</v>
      </c>
      <c r="V18" s="115">
        <v>0.35</v>
      </c>
      <c r="W18" s="82" t="s">
        <v>26</v>
      </c>
      <c r="X18" s="82" t="s">
        <v>26</v>
      </c>
      <c r="Y18" s="82" t="s">
        <v>26</v>
      </c>
      <c r="Z18" s="82" t="s">
        <v>26</v>
      </c>
      <c r="AA18" s="82">
        <v>12</v>
      </c>
      <c r="AB18" s="82">
        <v>6</v>
      </c>
      <c r="AC18" s="82">
        <v>6</v>
      </c>
      <c r="AD18" s="115">
        <v>0.5</v>
      </c>
      <c r="AE18" s="82">
        <v>10</v>
      </c>
      <c r="AF18" s="82">
        <v>3.5</v>
      </c>
      <c r="AG18" s="82">
        <v>3.5</v>
      </c>
      <c r="AH18" s="115">
        <v>0.35</v>
      </c>
      <c r="AI18" s="82" t="s">
        <v>26</v>
      </c>
      <c r="AJ18" s="82" t="s">
        <v>26</v>
      </c>
      <c r="AK18" s="82" t="s">
        <v>26</v>
      </c>
      <c r="AL18" s="82" t="s">
        <v>26</v>
      </c>
      <c r="AM18" s="82">
        <v>4</v>
      </c>
      <c r="AN18" s="82">
        <v>2</v>
      </c>
      <c r="AO18" s="82">
        <v>2</v>
      </c>
      <c r="AP18" s="129">
        <v>0.5</v>
      </c>
      <c r="AQ18" s="56" t="s">
        <v>26</v>
      </c>
      <c r="AR18" s="56" t="s">
        <v>26</v>
      </c>
      <c r="AS18" s="56" t="s">
        <v>26</v>
      </c>
      <c r="AT18" s="56" t="s">
        <v>26</v>
      </c>
      <c r="AU18" s="56" t="s">
        <v>26</v>
      </c>
      <c r="AV18" s="56" t="s">
        <v>26</v>
      </c>
      <c r="AW18" s="56" t="s">
        <v>26</v>
      </c>
      <c r="AX18" s="105" t="s">
        <v>26</v>
      </c>
      <c r="AY18" s="134" t="s">
        <v>391</v>
      </c>
    </row>
    <row r="19" ht="47" customHeight="true" spans="1:51">
      <c r="A19" s="11"/>
      <c r="B19" s="13">
        <v>6</v>
      </c>
      <c r="C19" s="10" t="s">
        <v>50</v>
      </c>
      <c r="D19" s="10" t="s">
        <v>51</v>
      </c>
      <c r="E19" s="10"/>
      <c r="F19" s="15" t="s">
        <v>40</v>
      </c>
      <c r="G19" s="54">
        <v>4.65</v>
      </c>
      <c r="H19" s="61">
        <v>0.179</v>
      </c>
      <c r="I19" s="83"/>
      <c r="J19" s="83"/>
      <c r="K19" s="67" t="s">
        <v>26</v>
      </c>
      <c r="L19" s="67" t="s">
        <v>26</v>
      </c>
      <c r="M19" s="67" t="s">
        <v>26</v>
      </c>
      <c r="N19" s="67" t="s">
        <v>26</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26</v>
      </c>
      <c r="AR19" s="56" t="s">
        <v>26</v>
      </c>
      <c r="AS19" s="56" t="s">
        <v>26</v>
      </c>
      <c r="AT19" s="56" t="s">
        <v>26</v>
      </c>
      <c r="AU19" s="56" t="s">
        <v>26</v>
      </c>
      <c r="AV19" s="56" t="s">
        <v>26</v>
      </c>
      <c r="AW19" s="56" t="s">
        <v>26</v>
      </c>
      <c r="AX19" s="56" t="s">
        <v>26</v>
      </c>
      <c r="AY19" s="131" t="s">
        <v>391</v>
      </c>
    </row>
    <row r="20" ht="30" customHeight="true" spans="1:51">
      <c r="A20" s="11"/>
      <c r="B20" s="13">
        <v>7</v>
      </c>
      <c r="C20" s="10" t="s">
        <v>52</v>
      </c>
      <c r="D20" s="10" t="s">
        <v>53</v>
      </c>
      <c r="E20" s="10"/>
      <c r="F20" s="15" t="s">
        <v>728</v>
      </c>
      <c r="G20" s="59">
        <f>M20+Q20+U20+Y20+AC20+AG20+AK20+AO20</f>
        <v>1406</v>
      </c>
      <c r="H20" s="62" t="s">
        <v>42</v>
      </c>
      <c r="I20" s="84"/>
      <c r="J20" s="84"/>
      <c r="K20" s="73" t="s">
        <v>26</v>
      </c>
      <c r="L20" s="54">
        <v>70</v>
      </c>
      <c r="M20" s="54">
        <v>201</v>
      </c>
      <c r="N20" s="54" t="s">
        <v>42</v>
      </c>
      <c r="O20" s="67" t="s">
        <v>26</v>
      </c>
      <c r="P20" s="54">
        <v>137</v>
      </c>
      <c r="Q20" s="54">
        <v>292</v>
      </c>
      <c r="R20" s="54" t="s">
        <v>42</v>
      </c>
      <c r="S20" s="67" t="s">
        <v>26</v>
      </c>
      <c r="T20" s="54">
        <v>74</v>
      </c>
      <c r="U20" s="54">
        <v>189</v>
      </c>
      <c r="V20" s="54" t="s">
        <v>42</v>
      </c>
      <c r="W20" s="67" t="s">
        <v>26</v>
      </c>
      <c r="X20" s="54">
        <v>39</v>
      </c>
      <c r="Y20" s="54">
        <v>93</v>
      </c>
      <c r="Z20" s="54" t="s">
        <v>42</v>
      </c>
      <c r="AA20" s="67" t="s">
        <v>26</v>
      </c>
      <c r="AB20" s="54">
        <v>114</v>
      </c>
      <c r="AC20" s="54">
        <v>296</v>
      </c>
      <c r="AD20" s="54" t="s">
        <v>42</v>
      </c>
      <c r="AE20" s="67" t="s">
        <v>26</v>
      </c>
      <c r="AF20" s="54">
        <v>49</v>
      </c>
      <c r="AG20" s="54">
        <v>136</v>
      </c>
      <c r="AH20" s="54" t="s">
        <v>42</v>
      </c>
      <c r="AI20" s="67" t="s">
        <v>26</v>
      </c>
      <c r="AJ20" s="54">
        <v>25</v>
      </c>
      <c r="AK20" s="54">
        <v>73</v>
      </c>
      <c r="AL20" s="54" t="s">
        <v>42</v>
      </c>
      <c r="AM20" s="67" t="s">
        <v>26</v>
      </c>
      <c r="AN20" s="54">
        <v>52</v>
      </c>
      <c r="AO20" s="54">
        <v>126</v>
      </c>
      <c r="AP20" s="54" t="s">
        <v>42</v>
      </c>
      <c r="AQ20" s="67" t="s">
        <v>26</v>
      </c>
      <c r="AR20" s="67" t="s">
        <v>26</v>
      </c>
      <c r="AS20" s="67" t="s">
        <v>26</v>
      </c>
      <c r="AT20" s="67" t="s">
        <v>26</v>
      </c>
      <c r="AU20" s="67" t="s">
        <v>26</v>
      </c>
      <c r="AV20" s="67" t="s">
        <v>26</v>
      </c>
      <c r="AW20" s="67" t="s">
        <v>26</v>
      </c>
      <c r="AX20" s="67" t="s">
        <v>26</v>
      </c>
      <c r="AY20" s="131"/>
    </row>
    <row r="21" ht="55" customHeight="true" spans="1:51">
      <c r="A21" s="6"/>
      <c r="B21" s="13">
        <v>8</v>
      </c>
      <c r="C21" s="10" t="s">
        <v>54</v>
      </c>
      <c r="D21" s="10" t="s">
        <v>55</v>
      </c>
      <c r="E21" s="10"/>
      <c r="F21" s="15" t="s">
        <v>56</v>
      </c>
      <c r="G21" s="54" t="s">
        <v>26</v>
      </c>
      <c r="H21" s="62" t="s">
        <v>42</v>
      </c>
      <c r="I21" s="85"/>
      <c r="J21" s="85"/>
      <c r="K21" s="86" t="s">
        <v>848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59</v>
      </c>
    </row>
    <row r="22" ht="21" customHeight="true" spans="1:51">
      <c r="A22" s="8" t="s">
        <v>60</v>
      </c>
      <c r="B22" s="13">
        <v>9</v>
      </c>
      <c r="C22" s="10" t="s">
        <v>61</v>
      </c>
      <c r="D22" s="10" t="s">
        <v>62</v>
      </c>
      <c r="E22" s="10"/>
      <c r="F22" s="15" t="s">
        <v>63</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26</v>
      </c>
      <c r="AR22" s="56" t="s">
        <v>26</v>
      </c>
      <c r="AS22" s="56" t="s">
        <v>26</v>
      </c>
      <c r="AT22" s="56" t="s">
        <v>26</v>
      </c>
      <c r="AU22" s="56" t="s">
        <v>26</v>
      </c>
      <c r="AV22" s="56" t="s">
        <v>26</v>
      </c>
      <c r="AW22" s="56" t="s">
        <v>26</v>
      </c>
      <c r="AX22" s="56" t="s">
        <v>26</v>
      </c>
      <c r="AY22" s="135" t="s">
        <v>64</v>
      </c>
    </row>
    <row r="23" ht="18" customHeight="true" spans="1:51">
      <c r="A23" s="11"/>
      <c r="B23" s="14"/>
      <c r="C23" s="10"/>
      <c r="D23" s="10" t="s">
        <v>65</v>
      </c>
      <c r="E23" s="10"/>
      <c r="F23" s="15" t="s">
        <v>63</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26</v>
      </c>
      <c r="AR23" s="56" t="s">
        <v>26</v>
      </c>
      <c r="AS23" s="56" t="s">
        <v>26</v>
      </c>
      <c r="AT23" s="56" t="s">
        <v>26</v>
      </c>
      <c r="AU23" s="56" t="s">
        <v>26</v>
      </c>
      <c r="AV23" s="56" t="s">
        <v>26</v>
      </c>
      <c r="AW23" s="56" t="s">
        <v>26</v>
      </c>
      <c r="AX23" s="56" t="s">
        <v>26</v>
      </c>
      <c r="AY23" s="135"/>
    </row>
    <row r="24" ht="21" customHeight="true" spans="1:51">
      <c r="A24" s="11"/>
      <c r="B24" s="14"/>
      <c r="C24" s="10"/>
      <c r="D24" s="10" t="s">
        <v>66</v>
      </c>
      <c r="E24" s="10"/>
      <c r="F24" s="15" t="s">
        <v>63</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26</v>
      </c>
      <c r="AR24" s="56" t="s">
        <v>26</v>
      </c>
      <c r="AS24" s="56" t="s">
        <v>26</v>
      </c>
      <c r="AT24" s="56" t="s">
        <v>26</v>
      </c>
      <c r="AU24" s="56" t="s">
        <v>26</v>
      </c>
      <c r="AV24" s="56" t="s">
        <v>26</v>
      </c>
      <c r="AW24" s="56" t="s">
        <v>26</v>
      </c>
      <c r="AX24" s="56" t="s">
        <v>26</v>
      </c>
      <c r="AY24" s="135"/>
    </row>
    <row r="25" ht="48" customHeight="true" spans="1:51">
      <c r="A25" s="11"/>
      <c r="B25" s="16">
        <v>10</v>
      </c>
      <c r="C25" s="17" t="s">
        <v>67</v>
      </c>
      <c r="D25" s="10" t="s">
        <v>68</v>
      </c>
      <c r="E25" s="10"/>
      <c r="F25" s="17" t="s">
        <v>69</v>
      </c>
      <c r="G25" s="54">
        <v>233</v>
      </c>
      <c r="H25" s="63">
        <v>0.8292</v>
      </c>
      <c r="I25" s="84"/>
      <c r="J25" s="84"/>
      <c r="K25" s="84" t="s">
        <v>26</v>
      </c>
      <c r="L25" s="73" t="s">
        <v>26</v>
      </c>
      <c r="M25" s="67" t="s">
        <v>26</v>
      </c>
      <c r="N25" s="67" t="s">
        <v>26</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26</v>
      </c>
      <c r="AR25" s="56" t="s">
        <v>26</v>
      </c>
      <c r="AS25" s="56" t="s">
        <v>26</v>
      </c>
      <c r="AT25" s="56" t="s">
        <v>26</v>
      </c>
      <c r="AU25" s="56" t="s">
        <v>26</v>
      </c>
      <c r="AV25" s="56" t="s">
        <v>26</v>
      </c>
      <c r="AW25" s="56" t="s">
        <v>26</v>
      </c>
      <c r="AX25" s="56" t="s">
        <v>26</v>
      </c>
      <c r="AY25" s="131"/>
    </row>
    <row r="26" ht="30" customHeight="true" spans="1:51">
      <c r="A26" s="11"/>
      <c r="B26" s="18"/>
      <c r="C26" s="19"/>
      <c r="D26" s="10" t="s">
        <v>70</v>
      </c>
      <c r="E26" s="10"/>
      <c r="F26" s="17" t="s">
        <v>69</v>
      </c>
      <c r="G26" s="54">
        <v>0</v>
      </c>
      <c r="H26" s="63">
        <v>0</v>
      </c>
      <c r="I26" s="89"/>
      <c r="J26" s="89"/>
      <c r="K26" s="84" t="s">
        <v>26</v>
      </c>
      <c r="L26" s="73" t="s">
        <v>26</v>
      </c>
      <c r="M26" s="67" t="s">
        <v>26</v>
      </c>
      <c r="N26" s="67" t="s">
        <v>26</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26</v>
      </c>
      <c r="AR26" s="56" t="s">
        <v>26</v>
      </c>
      <c r="AS26" s="56" t="s">
        <v>26</v>
      </c>
      <c r="AT26" s="56" t="s">
        <v>26</v>
      </c>
      <c r="AU26" s="56" t="s">
        <v>26</v>
      </c>
      <c r="AV26" s="56" t="s">
        <v>26</v>
      </c>
      <c r="AW26" s="56" t="s">
        <v>26</v>
      </c>
      <c r="AX26" s="56" t="s">
        <v>26</v>
      </c>
      <c r="AY26" s="131"/>
    </row>
    <row r="27" ht="25" customHeight="true" spans="1:51">
      <c r="A27" s="11"/>
      <c r="B27" s="18"/>
      <c r="C27" s="19"/>
      <c r="D27" s="10" t="s">
        <v>71</v>
      </c>
      <c r="E27" s="10"/>
      <c r="F27" s="17" t="s">
        <v>69</v>
      </c>
      <c r="G27" s="54">
        <v>0</v>
      </c>
      <c r="H27" s="63">
        <v>0</v>
      </c>
      <c r="I27" s="89"/>
      <c r="J27" s="89"/>
      <c r="K27" s="84" t="s">
        <v>26</v>
      </c>
      <c r="L27" s="73" t="s">
        <v>26</v>
      </c>
      <c r="M27" s="67" t="s">
        <v>26</v>
      </c>
      <c r="N27" s="67" t="s">
        <v>26</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26</v>
      </c>
      <c r="AR27" s="56" t="s">
        <v>26</v>
      </c>
      <c r="AS27" s="56" t="s">
        <v>26</v>
      </c>
      <c r="AT27" s="56" t="s">
        <v>26</v>
      </c>
      <c r="AU27" s="56" t="s">
        <v>26</v>
      </c>
      <c r="AV27" s="56" t="s">
        <v>26</v>
      </c>
      <c r="AW27" s="56" t="s">
        <v>26</v>
      </c>
      <c r="AX27" s="56" t="s">
        <v>26</v>
      </c>
      <c r="AY27" s="131"/>
    </row>
    <row r="28" ht="48" customHeight="true" spans="1:51">
      <c r="A28" s="11"/>
      <c r="B28" s="18"/>
      <c r="C28" s="19"/>
      <c r="D28" s="10" t="s">
        <v>72</v>
      </c>
      <c r="E28" s="10"/>
      <c r="F28" s="17" t="s">
        <v>69</v>
      </c>
      <c r="G28" s="54">
        <v>261</v>
      </c>
      <c r="H28" s="63">
        <v>0.2636</v>
      </c>
      <c r="I28" s="89"/>
      <c r="J28" s="89"/>
      <c r="K28" s="84" t="s">
        <v>26</v>
      </c>
      <c r="L28" s="73" t="s">
        <v>26</v>
      </c>
      <c r="M28" s="67" t="s">
        <v>26</v>
      </c>
      <c r="N28" s="67" t="s">
        <v>26</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26</v>
      </c>
      <c r="AR28" s="56" t="s">
        <v>26</v>
      </c>
      <c r="AS28" s="56" t="s">
        <v>26</v>
      </c>
      <c r="AT28" s="56" t="s">
        <v>26</v>
      </c>
      <c r="AU28" s="56" t="s">
        <v>26</v>
      </c>
      <c r="AV28" s="56" t="s">
        <v>26</v>
      </c>
      <c r="AW28" s="56" t="s">
        <v>26</v>
      </c>
      <c r="AX28" s="56" t="s">
        <v>26</v>
      </c>
      <c r="AY28" s="131"/>
    </row>
    <row r="29" ht="30" customHeight="true" spans="1:51">
      <c r="A29" s="11"/>
      <c r="B29" s="20"/>
      <c r="C29" s="21"/>
      <c r="D29" s="10" t="s">
        <v>73</v>
      </c>
      <c r="E29" s="10"/>
      <c r="F29" s="17" t="s">
        <v>69</v>
      </c>
      <c r="G29" s="54">
        <v>0</v>
      </c>
      <c r="H29" s="63">
        <v>0</v>
      </c>
      <c r="I29" s="89"/>
      <c r="J29" s="89"/>
      <c r="K29" s="84" t="s">
        <v>26</v>
      </c>
      <c r="L29" s="73" t="s">
        <v>26</v>
      </c>
      <c r="M29" s="67" t="s">
        <v>26</v>
      </c>
      <c r="N29" s="67" t="s">
        <v>26</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26</v>
      </c>
      <c r="AR29" s="56" t="s">
        <v>26</v>
      </c>
      <c r="AS29" s="56" t="s">
        <v>26</v>
      </c>
      <c r="AT29" s="56" t="s">
        <v>26</v>
      </c>
      <c r="AU29" s="56" t="s">
        <v>26</v>
      </c>
      <c r="AV29" s="56" t="s">
        <v>26</v>
      </c>
      <c r="AW29" s="56" t="s">
        <v>26</v>
      </c>
      <c r="AX29" s="56" t="s">
        <v>26</v>
      </c>
      <c r="AY29" s="131"/>
    </row>
    <row r="30" ht="32" customHeight="true" spans="1:51">
      <c r="A30" s="11"/>
      <c r="B30" s="13">
        <v>11</v>
      </c>
      <c r="C30" s="10" t="s">
        <v>74</v>
      </c>
      <c r="D30" s="10" t="s">
        <v>75</v>
      </c>
      <c r="E30" s="10"/>
      <c r="F30" s="15" t="s">
        <v>69</v>
      </c>
      <c r="G30" s="59">
        <v>75</v>
      </c>
      <c r="H30" s="64">
        <v>0.2308</v>
      </c>
      <c r="I30" s="90"/>
      <c r="J30" s="90"/>
      <c r="K30" s="84" t="s">
        <v>26</v>
      </c>
      <c r="L30" s="73" t="s">
        <v>26</v>
      </c>
      <c r="M30" s="67" t="s">
        <v>26</v>
      </c>
      <c r="N30" s="67" t="s">
        <v>26</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26</v>
      </c>
      <c r="AR30" s="56" t="s">
        <v>26</v>
      </c>
      <c r="AS30" s="56" t="s">
        <v>26</v>
      </c>
      <c r="AT30" s="56" t="s">
        <v>26</v>
      </c>
      <c r="AU30" s="56" t="s">
        <v>26</v>
      </c>
      <c r="AV30" s="56" t="s">
        <v>26</v>
      </c>
      <c r="AW30" s="56" t="s">
        <v>26</v>
      </c>
      <c r="AX30" s="56" t="s">
        <v>26</v>
      </c>
      <c r="AY30" s="131"/>
    </row>
    <row r="31" ht="32" customHeight="true" spans="1:51">
      <c r="A31" s="11"/>
      <c r="B31" s="14"/>
      <c r="C31" s="10"/>
      <c r="D31" s="10" t="s">
        <v>76</v>
      </c>
      <c r="E31" s="10"/>
      <c r="F31" s="15" t="s">
        <v>69</v>
      </c>
      <c r="G31" s="59">
        <v>114</v>
      </c>
      <c r="H31" s="64">
        <v>0.4436</v>
      </c>
      <c r="I31" s="6"/>
      <c r="J31" s="6"/>
      <c r="K31" s="84" t="s">
        <v>26</v>
      </c>
      <c r="L31" s="73" t="s">
        <v>26</v>
      </c>
      <c r="M31" s="67" t="s">
        <v>26</v>
      </c>
      <c r="N31" s="67" t="s">
        <v>26</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26</v>
      </c>
      <c r="AR31" s="56" t="s">
        <v>26</v>
      </c>
      <c r="AS31" s="56" t="s">
        <v>26</v>
      </c>
      <c r="AT31" s="56" t="s">
        <v>26</v>
      </c>
      <c r="AU31" s="56" t="s">
        <v>26</v>
      </c>
      <c r="AV31" s="56" t="s">
        <v>26</v>
      </c>
      <c r="AW31" s="56" t="s">
        <v>26</v>
      </c>
      <c r="AX31" s="56" t="s">
        <v>26</v>
      </c>
      <c r="AY31" s="131"/>
    </row>
    <row r="32" ht="40" customHeight="true" spans="1:51">
      <c r="A32" s="11"/>
      <c r="B32" s="13">
        <v>12</v>
      </c>
      <c r="C32" s="10" t="s">
        <v>77</v>
      </c>
      <c r="D32" s="10" t="s">
        <v>78</v>
      </c>
      <c r="E32" s="10"/>
      <c r="F32" s="15" t="s">
        <v>69</v>
      </c>
      <c r="G32" s="59">
        <v>16</v>
      </c>
      <c r="H32" s="64">
        <v>0.1</v>
      </c>
      <c r="I32" s="84"/>
      <c r="J32" s="84"/>
      <c r="K32" s="84" t="s">
        <v>26</v>
      </c>
      <c r="L32" s="73" t="s">
        <v>26</v>
      </c>
      <c r="M32" s="67" t="s">
        <v>26</v>
      </c>
      <c r="N32" s="67" t="s">
        <v>26</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26</v>
      </c>
      <c r="AR32" s="56" t="s">
        <v>26</v>
      </c>
      <c r="AS32" s="56" t="s">
        <v>26</v>
      </c>
      <c r="AT32" s="56" t="s">
        <v>26</v>
      </c>
      <c r="AU32" s="56" t="s">
        <v>26</v>
      </c>
      <c r="AV32" s="56" t="s">
        <v>26</v>
      </c>
      <c r="AW32" s="56" t="s">
        <v>26</v>
      </c>
      <c r="AX32" s="56" t="s">
        <v>26</v>
      </c>
      <c r="AY32" s="131"/>
    </row>
    <row r="33" ht="33" customHeight="true" spans="1:51">
      <c r="A33" s="11"/>
      <c r="B33" s="13">
        <v>13</v>
      </c>
      <c r="C33" s="10" t="s">
        <v>79</v>
      </c>
      <c r="D33" s="10" t="s">
        <v>80</v>
      </c>
      <c r="E33" s="10"/>
      <c r="F33" s="15" t="s">
        <v>40</v>
      </c>
      <c r="G33" s="60" t="s">
        <v>737</v>
      </c>
      <c r="H33" s="65">
        <v>0.35</v>
      </c>
      <c r="I33" s="91"/>
      <c r="J33" s="91"/>
      <c r="K33" s="84" t="s">
        <v>26</v>
      </c>
      <c r="L33" s="73" t="s">
        <v>26</v>
      </c>
      <c r="M33" s="67" t="s">
        <v>26</v>
      </c>
      <c r="N33" s="67" t="s">
        <v>26</v>
      </c>
      <c r="O33" s="110">
        <v>109</v>
      </c>
      <c r="P33" s="60" t="s">
        <v>737</v>
      </c>
      <c r="Q33" s="115">
        <v>0.35</v>
      </c>
      <c r="R33" s="118">
        <v>0.35</v>
      </c>
      <c r="S33" s="110">
        <v>150</v>
      </c>
      <c r="T33" s="60" t="s">
        <v>737</v>
      </c>
      <c r="U33" s="115">
        <v>0.35</v>
      </c>
      <c r="V33" s="118">
        <v>0.35</v>
      </c>
      <c r="W33" s="110">
        <v>80</v>
      </c>
      <c r="X33" s="60" t="s">
        <v>737</v>
      </c>
      <c r="Y33" s="115">
        <v>0.35</v>
      </c>
      <c r="Z33" s="118">
        <v>0.35</v>
      </c>
      <c r="AA33" s="110">
        <v>260</v>
      </c>
      <c r="AB33" s="60" t="s">
        <v>737</v>
      </c>
      <c r="AC33" s="115">
        <v>0.35</v>
      </c>
      <c r="AD33" s="118">
        <v>0.35</v>
      </c>
      <c r="AE33" s="110">
        <v>160</v>
      </c>
      <c r="AF33" s="60" t="s">
        <v>737</v>
      </c>
      <c r="AG33" s="115">
        <v>0.35</v>
      </c>
      <c r="AH33" s="118">
        <v>0.35</v>
      </c>
      <c r="AI33" s="110">
        <v>39</v>
      </c>
      <c r="AJ33" s="60" t="s">
        <v>737</v>
      </c>
      <c r="AK33" s="115">
        <v>0.35</v>
      </c>
      <c r="AL33" s="118">
        <v>0.35</v>
      </c>
      <c r="AM33" s="110">
        <v>100</v>
      </c>
      <c r="AN33" s="60" t="s">
        <v>737</v>
      </c>
      <c r="AO33" s="115">
        <v>0.35</v>
      </c>
      <c r="AP33" s="118">
        <v>0.35</v>
      </c>
      <c r="AQ33" s="54" t="s">
        <v>26</v>
      </c>
      <c r="AR33" s="54" t="s">
        <v>26</v>
      </c>
      <c r="AS33" s="54" t="s">
        <v>26</v>
      </c>
      <c r="AT33" s="54" t="s">
        <v>26</v>
      </c>
      <c r="AU33" s="54" t="s">
        <v>26</v>
      </c>
      <c r="AV33" s="54" t="s">
        <v>26</v>
      </c>
      <c r="AW33" s="54" t="s">
        <v>26</v>
      </c>
      <c r="AX33" s="54" t="s">
        <v>26</v>
      </c>
      <c r="AY33" s="131" t="s">
        <v>391</v>
      </c>
    </row>
    <row r="34" ht="33" customHeight="true" spans="1:51">
      <c r="A34" s="11"/>
      <c r="B34" s="14"/>
      <c r="C34" s="10"/>
      <c r="D34" s="10" t="s">
        <v>81</v>
      </c>
      <c r="E34" s="10"/>
      <c r="F34" s="15" t="s">
        <v>40</v>
      </c>
      <c r="G34" s="60">
        <v>1.3</v>
      </c>
      <c r="H34" s="66">
        <v>0.43</v>
      </c>
      <c r="I34" s="6"/>
      <c r="J34" s="6"/>
      <c r="K34" s="84" t="s">
        <v>26</v>
      </c>
      <c r="L34" s="73" t="s">
        <v>26</v>
      </c>
      <c r="M34" s="67" t="s">
        <v>26</v>
      </c>
      <c r="N34" s="67" t="s">
        <v>26</v>
      </c>
      <c r="O34" s="84" t="s">
        <v>26</v>
      </c>
      <c r="P34" s="73" t="s">
        <v>26</v>
      </c>
      <c r="Q34" s="67" t="s">
        <v>26</v>
      </c>
      <c r="R34" s="67" t="s">
        <v>26</v>
      </c>
      <c r="S34" s="84" t="s">
        <v>26</v>
      </c>
      <c r="T34" s="73" t="s">
        <v>26</v>
      </c>
      <c r="U34" s="67" t="s">
        <v>26</v>
      </c>
      <c r="V34" s="67" t="s">
        <v>26</v>
      </c>
      <c r="W34" s="110">
        <v>1</v>
      </c>
      <c r="X34" s="110">
        <v>0.5</v>
      </c>
      <c r="Y34" s="110">
        <v>0.5</v>
      </c>
      <c r="Z34" s="115">
        <v>0.5</v>
      </c>
      <c r="AA34" s="110">
        <v>1</v>
      </c>
      <c r="AB34" s="110">
        <v>0.5</v>
      </c>
      <c r="AC34" s="110">
        <v>0.5</v>
      </c>
      <c r="AD34" s="115">
        <v>0.5</v>
      </c>
      <c r="AE34" s="110">
        <v>1</v>
      </c>
      <c r="AF34" s="110">
        <v>0.3</v>
      </c>
      <c r="AG34" s="110">
        <v>0.3</v>
      </c>
      <c r="AH34" s="115">
        <v>0.3</v>
      </c>
      <c r="AI34" s="84" t="s">
        <v>26</v>
      </c>
      <c r="AJ34" s="73" t="s">
        <v>26</v>
      </c>
      <c r="AK34" s="67" t="s">
        <v>26</v>
      </c>
      <c r="AL34" s="67" t="s">
        <v>26</v>
      </c>
      <c r="AM34" s="84" t="s">
        <v>26</v>
      </c>
      <c r="AN34" s="73" t="s">
        <v>26</v>
      </c>
      <c r="AO34" s="67" t="s">
        <v>26</v>
      </c>
      <c r="AP34" s="67" t="s">
        <v>26</v>
      </c>
      <c r="AQ34" s="56" t="s">
        <v>26</v>
      </c>
      <c r="AR34" s="56" t="s">
        <v>26</v>
      </c>
      <c r="AS34" s="56" t="s">
        <v>26</v>
      </c>
      <c r="AT34" s="56" t="s">
        <v>26</v>
      </c>
      <c r="AU34" s="56" t="s">
        <v>26</v>
      </c>
      <c r="AV34" s="56" t="s">
        <v>26</v>
      </c>
      <c r="AW34" s="56" t="s">
        <v>26</v>
      </c>
      <c r="AX34" s="56" t="s">
        <v>26</v>
      </c>
      <c r="AY34" s="131" t="s">
        <v>391</v>
      </c>
    </row>
    <row r="35" ht="59" customHeight="true" spans="1:51">
      <c r="A35" s="11"/>
      <c r="B35" s="13">
        <v>14</v>
      </c>
      <c r="C35" s="10" t="s">
        <v>82</v>
      </c>
      <c r="D35" s="10" t="s">
        <v>83</v>
      </c>
      <c r="E35" s="10"/>
      <c r="F35" s="15" t="s">
        <v>40</v>
      </c>
      <c r="G35" s="67" t="s">
        <v>26</v>
      </c>
      <c r="H35" s="57" t="s">
        <v>42</v>
      </c>
      <c r="I35" s="74"/>
      <c r="J35" s="74"/>
      <c r="K35" s="75" t="s">
        <v>302</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86</v>
      </c>
    </row>
    <row r="36" ht="37.5" customHeight="true" spans="1:51">
      <c r="A36" s="11"/>
      <c r="B36" s="13">
        <v>15</v>
      </c>
      <c r="C36" s="10" t="s">
        <v>87</v>
      </c>
      <c r="D36" s="10" t="s">
        <v>88</v>
      </c>
      <c r="E36" s="28" t="s">
        <v>89</v>
      </c>
      <c r="F36" s="15" t="s">
        <v>40</v>
      </c>
      <c r="G36" s="59">
        <v>86</v>
      </c>
      <c r="H36" s="59" t="s">
        <v>42</v>
      </c>
      <c r="I36" s="92"/>
      <c r="J36" s="92"/>
      <c r="K36" s="93">
        <v>86</v>
      </c>
      <c r="L36" s="93">
        <v>86</v>
      </c>
      <c r="M36" s="95" t="s">
        <v>26</v>
      </c>
      <c r="N36" s="95" t="s">
        <v>26</v>
      </c>
      <c r="O36" s="59">
        <v>86</v>
      </c>
      <c r="P36" s="59">
        <v>86</v>
      </c>
      <c r="Q36" s="94" t="s">
        <v>26</v>
      </c>
      <c r="R36" s="59" t="s">
        <v>42</v>
      </c>
      <c r="S36" s="59">
        <v>86</v>
      </c>
      <c r="T36" s="59">
        <v>86</v>
      </c>
      <c r="U36" s="94" t="s">
        <v>26</v>
      </c>
      <c r="V36" s="59" t="s">
        <v>42</v>
      </c>
      <c r="W36" s="59">
        <v>86</v>
      </c>
      <c r="X36" s="59">
        <v>86</v>
      </c>
      <c r="Y36" s="94" t="s">
        <v>26</v>
      </c>
      <c r="Z36" s="59" t="s">
        <v>42</v>
      </c>
      <c r="AA36" s="59">
        <v>86</v>
      </c>
      <c r="AB36" s="59">
        <v>86</v>
      </c>
      <c r="AC36" s="94" t="s">
        <v>26</v>
      </c>
      <c r="AD36" s="59" t="s">
        <v>42</v>
      </c>
      <c r="AE36" s="59">
        <v>86</v>
      </c>
      <c r="AF36" s="59">
        <v>86</v>
      </c>
      <c r="AG36" s="94" t="s">
        <v>26</v>
      </c>
      <c r="AH36" s="59" t="s">
        <v>42</v>
      </c>
      <c r="AI36" s="59">
        <v>86</v>
      </c>
      <c r="AJ36" s="59">
        <v>86</v>
      </c>
      <c r="AK36" s="94" t="s">
        <v>26</v>
      </c>
      <c r="AL36" s="59" t="s">
        <v>42</v>
      </c>
      <c r="AM36" s="59">
        <v>86</v>
      </c>
      <c r="AN36" s="59">
        <v>86</v>
      </c>
      <c r="AO36" s="94" t="s">
        <v>26</v>
      </c>
      <c r="AP36" s="59" t="s">
        <v>42</v>
      </c>
      <c r="AQ36" s="93" t="s">
        <v>26</v>
      </c>
      <c r="AR36" s="95" t="s">
        <v>26</v>
      </c>
      <c r="AS36" s="95" t="s">
        <v>26</v>
      </c>
      <c r="AT36" s="95" t="s">
        <v>26</v>
      </c>
      <c r="AU36" s="93" t="s">
        <v>26</v>
      </c>
      <c r="AV36" s="95" t="s">
        <v>26</v>
      </c>
      <c r="AW36" s="95" t="s">
        <v>26</v>
      </c>
      <c r="AX36" s="95" t="s">
        <v>26</v>
      </c>
      <c r="AY36" s="131"/>
    </row>
    <row r="37" ht="25" customHeight="true" spans="1:51">
      <c r="A37" s="11"/>
      <c r="B37" s="14"/>
      <c r="C37" s="10"/>
      <c r="D37" s="10"/>
      <c r="E37" s="28" t="s">
        <v>90</v>
      </c>
      <c r="F37" s="15" t="s">
        <v>40</v>
      </c>
      <c r="G37" s="59">
        <v>17885</v>
      </c>
      <c r="H37" s="59" t="s">
        <v>42</v>
      </c>
      <c r="I37" s="11"/>
      <c r="J37" s="11"/>
      <c r="K37" s="94" t="s">
        <v>26</v>
      </c>
      <c r="L37" s="95" t="s">
        <v>26</v>
      </c>
      <c r="M37" s="95" t="s">
        <v>26</v>
      </c>
      <c r="N37" s="95" t="s">
        <v>26</v>
      </c>
      <c r="O37" s="59" t="s">
        <v>26</v>
      </c>
      <c r="P37" s="111">
        <v>1274</v>
      </c>
      <c r="Q37" s="94" t="s">
        <v>26</v>
      </c>
      <c r="R37" s="59" t="s">
        <v>42</v>
      </c>
      <c r="S37" s="59" t="s">
        <v>26</v>
      </c>
      <c r="T37" s="111">
        <v>2104</v>
      </c>
      <c r="U37" s="94" t="s">
        <v>26</v>
      </c>
      <c r="V37" s="59" t="s">
        <v>42</v>
      </c>
      <c r="W37" s="59" t="s">
        <v>26</v>
      </c>
      <c r="X37" s="111">
        <v>1097</v>
      </c>
      <c r="Y37" s="94" t="s">
        <v>26</v>
      </c>
      <c r="Z37" s="59" t="s">
        <v>42</v>
      </c>
      <c r="AA37" s="59" t="s">
        <v>26</v>
      </c>
      <c r="AB37" s="111">
        <v>5904</v>
      </c>
      <c r="AC37" s="94" t="s">
        <v>26</v>
      </c>
      <c r="AD37" s="59" t="s">
        <v>42</v>
      </c>
      <c r="AE37" s="59" t="s">
        <v>26</v>
      </c>
      <c r="AF37" s="111">
        <v>2838</v>
      </c>
      <c r="AG37" s="94" t="s">
        <v>26</v>
      </c>
      <c r="AH37" s="59" t="s">
        <v>42</v>
      </c>
      <c r="AI37" s="59" t="s">
        <v>26</v>
      </c>
      <c r="AJ37" s="111">
        <v>1221</v>
      </c>
      <c r="AK37" s="94" t="s">
        <v>26</v>
      </c>
      <c r="AL37" s="59" t="s">
        <v>42</v>
      </c>
      <c r="AM37" s="59" t="s">
        <v>26</v>
      </c>
      <c r="AN37" s="111">
        <v>3447</v>
      </c>
      <c r="AO37" s="94" t="s">
        <v>26</v>
      </c>
      <c r="AP37" s="59" t="s">
        <v>42</v>
      </c>
      <c r="AQ37" s="93" t="s">
        <v>26</v>
      </c>
      <c r="AR37" s="95" t="s">
        <v>26</v>
      </c>
      <c r="AS37" s="95" t="s">
        <v>26</v>
      </c>
      <c r="AT37" s="95" t="s">
        <v>26</v>
      </c>
      <c r="AU37" s="93" t="s">
        <v>26</v>
      </c>
      <c r="AV37" s="95" t="s">
        <v>26</v>
      </c>
      <c r="AW37" s="95" t="s">
        <v>26</v>
      </c>
      <c r="AX37" s="95" t="s">
        <v>26</v>
      </c>
      <c r="AY37" s="131"/>
    </row>
    <row r="38" ht="31.5" customHeight="true" spans="1:51">
      <c r="A38" s="11"/>
      <c r="B38" s="14"/>
      <c r="C38" s="10"/>
      <c r="D38" s="10"/>
      <c r="E38" s="28" t="s">
        <v>91</v>
      </c>
      <c r="F38" s="15" t="s">
        <v>40</v>
      </c>
      <c r="G38" s="59">
        <v>86</v>
      </c>
      <c r="H38" s="57" t="s">
        <v>42</v>
      </c>
      <c r="I38" s="11"/>
      <c r="J38" s="11"/>
      <c r="K38" s="96">
        <v>86</v>
      </c>
      <c r="L38" s="95" t="s">
        <v>26</v>
      </c>
      <c r="M38" s="95" t="s">
        <v>26</v>
      </c>
      <c r="N38" s="95" t="s">
        <v>26</v>
      </c>
      <c r="O38" s="59">
        <v>86</v>
      </c>
      <c r="P38" s="59">
        <v>86</v>
      </c>
      <c r="Q38" s="94" t="s">
        <v>26</v>
      </c>
      <c r="R38" s="59" t="s">
        <v>42</v>
      </c>
      <c r="S38" s="59">
        <v>86</v>
      </c>
      <c r="T38" s="59">
        <v>86</v>
      </c>
      <c r="U38" s="94" t="s">
        <v>26</v>
      </c>
      <c r="V38" s="59" t="s">
        <v>42</v>
      </c>
      <c r="W38" s="59">
        <v>86</v>
      </c>
      <c r="X38" s="59">
        <v>86</v>
      </c>
      <c r="Y38" s="94" t="s">
        <v>26</v>
      </c>
      <c r="Z38" s="59" t="s">
        <v>42</v>
      </c>
      <c r="AA38" s="59">
        <v>86</v>
      </c>
      <c r="AB38" s="59">
        <v>86</v>
      </c>
      <c r="AC38" s="94" t="s">
        <v>26</v>
      </c>
      <c r="AD38" s="59" t="s">
        <v>42</v>
      </c>
      <c r="AE38" s="59">
        <v>86</v>
      </c>
      <c r="AF38" s="59">
        <v>86</v>
      </c>
      <c r="AG38" s="94" t="s">
        <v>26</v>
      </c>
      <c r="AH38" s="59" t="s">
        <v>42</v>
      </c>
      <c r="AI38" s="59">
        <v>86</v>
      </c>
      <c r="AJ38" s="59">
        <v>86</v>
      </c>
      <c r="AK38" s="94" t="s">
        <v>26</v>
      </c>
      <c r="AL38" s="59" t="s">
        <v>42</v>
      </c>
      <c r="AM38" s="59">
        <v>86</v>
      </c>
      <c r="AN38" s="59">
        <v>86</v>
      </c>
      <c r="AO38" s="94" t="s">
        <v>26</v>
      </c>
      <c r="AP38" s="59" t="s">
        <v>42</v>
      </c>
      <c r="AQ38" s="93" t="s">
        <v>26</v>
      </c>
      <c r="AR38" s="95" t="s">
        <v>26</v>
      </c>
      <c r="AS38" s="95" t="s">
        <v>26</v>
      </c>
      <c r="AT38" s="95" t="s">
        <v>26</v>
      </c>
      <c r="AU38" s="93" t="s">
        <v>26</v>
      </c>
      <c r="AV38" s="95" t="s">
        <v>26</v>
      </c>
      <c r="AW38" s="95" t="s">
        <v>26</v>
      </c>
      <c r="AX38" s="95" t="s">
        <v>26</v>
      </c>
      <c r="AY38" s="131"/>
    </row>
    <row r="39" ht="25" customHeight="true" spans="1:51">
      <c r="A39" s="11"/>
      <c r="B39" s="14"/>
      <c r="C39" s="10"/>
      <c r="D39" s="10"/>
      <c r="E39" s="28" t="s">
        <v>92</v>
      </c>
      <c r="F39" s="15" t="s">
        <v>40</v>
      </c>
      <c r="G39" s="59">
        <v>23994</v>
      </c>
      <c r="H39" s="57" t="s">
        <v>42</v>
      </c>
      <c r="I39" s="6"/>
      <c r="J39" s="6"/>
      <c r="K39" s="97" t="s">
        <v>26</v>
      </c>
      <c r="L39" s="95" t="s">
        <v>26</v>
      </c>
      <c r="M39" s="95" t="s">
        <v>26</v>
      </c>
      <c r="N39" s="95" t="s">
        <v>26</v>
      </c>
      <c r="O39" s="59" t="s">
        <v>26</v>
      </c>
      <c r="P39" s="111">
        <v>2375</v>
      </c>
      <c r="Q39" s="94" t="s">
        <v>26</v>
      </c>
      <c r="R39" s="59" t="s">
        <v>42</v>
      </c>
      <c r="S39" s="59" t="s">
        <v>26</v>
      </c>
      <c r="T39" s="111">
        <v>3467</v>
      </c>
      <c r="U39" s="94" t="s">
        <v>26</v>
      </c>
      <c r="V39" s="59" t="s">
        <v>42</v>
      </c>
      <c r="W39" s="59" t="s">
        <v>26</v>
      </c>
      <c r="X39" s="111">
        <v>1130</v>
      </c>
      <c r="Y39" s="94" t="s">
        <v>26</v>
      </c>
      <c r="Z39" s="59" t="s">
        <v>42</v>
      </c>
      <c r="AA39" s="59" t="s">
        <v>26</v>
      </c>
      <c r="AB39" s="111">
        <v>8125</v>
      </c>
      <c r="AC39" s="94" t="s">
        <v>26</v>
      </c>
      <c r="AD39" s="59" t="s">
        <v>42</v>
      </c>
      <c r="AE39" s="59" t="s">
        <v>26</v>
      </c>
      <c r="AF39" s="111">
        <v>3241</v>
      </c>
      <c r="AG39" s="94" t="s">
        <v>26</v>
      </c>
      <c r="AH39" s="59" t="s">
        <v>42</v>
      </c>
      <c r="AI39" s="59" t="s">
        <v>26</v>
      </c>
      <c r="AJ39" s="111">
        <v>1494</v>
      </c>
      <c r="AK39" s="94" t="s">
        <v>26</v>
      </c>
      <c r="AL39" s="59" t="s">
        <v>42</v>
      </c>
      <c r="AM39" s="59" t="s">
        <v>26</v>
      </c>
      <c r="AN39" s="111">
        <v>4162</v>
      </c>
      <c r="AO39" s="94" t="s">
        <v>26</v>
      </c>
      <c r="AP39" s="59" t="s">
        <v>42</v>
      </c>
      <c r="AQ39" s="93" t="s">
        <v>26</v>
      </c>
      <c r="AR39" s="95" t="s">
        <v>26</v>
      </c>
      <c r="AS39" s="95" t="s">
        <v>26</v>
      </c>
      <c r="AT39" s="95" t="s">
        <v>26</v>
      </c>
      <c r="AU39" s="93" t="s">
        <v>26</v>
      </c>
      <c r="AV39" s="95" t="s">
        <v>26</v>
      </c>
      <c r="AW39" s="95" t="s">
        <v>26</v>
      </c>
      <c r="AX39" s="95" t="s">
        <v>26</v>
      </c>
      <c r="AY39" s="131"/>
    </row>
    <row r="40" ht="30" customHeight="true" spans="1:51">
      <c r="A40" s="11"/>
      <c r="B40" s="13">
        <v>16</v>
      </c>
      <c r="C40" s="10" t="s">
        <v>93</v>
      </c>
      <c r="D40" s="10" t="s">
        <v>94</v>
      </c>
      <c r="E40" s="10"/>
      <c r="F40" s="15" t="s">
        <v>95</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26</v>
      </c>
      <c r="AR40" s="56" t="s">
        <v>26</v>
      </c>
      <c r="AS40" s="56" t="s">
        <v>26</v>
      </c>
      <c r="AT40" s="56" t="s">
        <v>26</v>
      </c>
      <c r="AU40" s="56" t="s">
        <v>26</v>
      </c>
      <c r="AV40" s="56" t="s">
        <v>26</v>
      </c>
      <c r="AW40" s="56" t="s">
        <v>26</v>
      </c>
      <c r="AX40" s="56" t="s">
        <v>26</v>
      </c>
      <c r="AY40" s="131"/>
    </row>
    <row r="41" ht="45" customHeight="true" spans="1:51">
      <c r="A41" s="11"/>
      <c r="B41" s="13">
        <v>17</v>
      </c>
      <c r="C41" s="10" t="s">
        <v>96</v>
      </c>
      <c r="D41" s="10" t="s">
        <v>97</v>
      </c>
      <c r="E41" s="10"/>
      <c r="F41" s="15" t="s">
        <v>98</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true" spans="1:51">
      <c r="A42" s="11"/>
      <c r="B42" s="13">
        <v>18</v>
      </c>
      <c r="C42" s="10" t="s">
        <v>99</v>
      </c>
      <c r="D42" s="10" t="s">
        <v>100</v>
      </c>
      <c r="E42" s="10"/>
      <c r="F42" s="15" t="s">
        <v>40</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true" spans="1:51">
      <c r="A43" s="11"/>
      <c r="B43" s="13">
        <v>19</v>
      </c>
      <c r="C43" s="10" t="s">
        <v>101</v>
      </c>
      <c r="D43" s="15" t="s">
        <v>102</v>
      </c>
      <c r="E43" s="28" t="s">
        <v>103</v>
      </c>
      <c r="F43" s="15" t="s">
        <v>56</v>
      </c>
      <c r="G43" s="59" t="s">
        <v>801</v>
      </c>
      <c r="H43" s="69" t="s">
        <v>413</v>
      </c>
      <c r="I43" s="100"/>
      <c r="J43" s="100"/>
      <c r="K43" s="101" t="s">
        <v>407</v>
      </c>
      <c r="L43" s="59">
        <v>0</v>
      </c>
      <c r="M43" s="59">
        <v>0</v>
      </c>
      <c r="N43" s="59">
        <v>0</v>
      </c>
      <c r="O43" s="59" t="s">
        <v>407</v>
      </c>
      <c r="P43" s="59" t="s">
        <v>802</v>
      </c>
      <c r="Q43" s="59" t="s">
        <v>803</v>
      </c>
      <c r="R43" s="70" t="s">
        <v>410</v>
      </c>
      <c r="S43" s="59" t="s">
        <v>407</v>
      </c>
      <c r="T43" s="59" t="s">
        <v>804</v>
      </c>
      <c r="U43" s="59" t="s">
        <v>805</v>
      </c>
      <c r="V43" s="70" t="s">
        <v>746</v>
      </c>
      <c r="W43" s="59" t="s">
        <v>407</v>
      </c>
      <c r="X43" s="59">
        <v>0</v>
      </c>
      <c r="Y43" s="59" t="s">
        <v>806</v>
      </c>
      <c r="Z43" s="70" t="s">
        <v>410</v>
      </c>
      <c r="AA43" s="59" t="s">
        <v>407</v>
      </c>
      <c r="AB43" s="93">
        <v>0</v>
      </c>
      <c r="AC43" s="59" t="s">
        <v>807</v>
      </c>
      <c r="AD43" s="70" t="s">
        <v>410</v>
      </c>
      <c r="AE43" s="59" t="s">
        <v>407</v>
      </c>
      <c r="AF43" s="59" t="s">
        <v>808</v>
      </c>
      <c r="AG43" s="59" t="s">
        <v>809</v>
      </c>
      <c r="AH43" s="70" t="s">
        <v>410</v>
      </c>
      <c r="AI43" s="59" t="s">
        <v>407</v>
      </c>
      <c r="AJ43" s="59">
        <v>0</v>
      </c>
      <c r="AK43" s="59" t="s">
        <v>810</v>
      </c>
      <c r="AL43" s="70" t="s">
        <v>410</v>
      </c>
      <c r="AM43" s="59" t="s">
        <v>407</v>
      </c>
      <c r="AN43" s="59" t="s">
        <v>811</v>
      </c>
      <c r="AO43" s="59" t="s">
        <v>812</v>
      </c>
      <c r="AP43" s="70" t="s">
        <v>813</v>
      </c>
      <c r="AQ43" s="54" t="s">
        <v>26</v>
      </c>
      <c r="AR43" s="54" t="s">
        <v>26</v>
      </c>
      <c r="AS43" s="54" t="s">
        <v>26</v>
      </c>
      <c r="AT43" s="54" t="s">
        <v>26</v>
      </c>
      <c r="AU43" s="54" t="s">
        <v>26</v>
      </c>
      <c r="AV43" s="54" t="s">
        <v>26</v>
      </c>
      <c r="AW43" s="54" t="s">
        <v>26</v>
      </c>
      <c r="AX43" s="54" t="s">
        <v>26</v>
      </c>
      <c r="AY43" s="132"/>
    </row>
    <row r="44" ht="101.25" customHeight="true" spans="1:51">
      <c r="A44" s="11"/>
      <c r="B44" s="14"/>
      <c r="C44" s="10"/>
      <c r="D44" s="15"/>
      <c r="E44" s="28" t="s">
        <v>123</v>
      </c>
      <c r="F44" s="15" t="s">
        <v>56</v>
      </c>
      <c r="G44" s="59" t="s">
        <v>801</v>
      </c>
      <c r="H44" s="69" t="s">
        <v>413</v>
      </c>
      <c r="I44" s="11"/>
      <c r="J44" s="11"/>
      <c r="K44" s="96" t="s">
        <v>26</v>
      </c>
      <c r="L44" s="59">
        <v>0</v>
      </c>
      <c r="M44" s="59">
        <v>0</v>
      </c>
      <c r="N44" s="59">
        <v>0</v>
      </c>
      <c r="O44" s="93" t="s">
        <v>26</v>
      </c>
      <c r="P44" s="59" t="s">
        <v>802</v>
      </c>
      <c r="Q44" s="59" t="s">
        <v>803</v>
      </c>
      <c r="R44" s="70" t="s">
        <v>410</v>
      </c>
      <c r="S44" s="93" t="s">
        <v>26</v>
      </c>
      <c r="T44" s="59" t="s">
        <v>814</v>
      </c>
      <c r="U44" s="59" t="s">
        <v>805</v>
      </c>
      <c r="V44" s="70" t="s">
        <v>746</v>
      </c>
      <c r="W44" s="93" t="s">
        <v>26</v>
      </c>
      <c r="X44" s="59">
        <v>0</v>
      </c>
      <c r="Y44" s="59" t="s">
        <v>806</v>
      </c>
      <c r="Z44" s="70" t="s">
        <v>410</v>
      </c>
      <c r="AA44" s="93" t="s">
        <v>26</v>
      </c>
      <c r="AB44" s="93">
        <v>0</v>
      </c>
      <c r="AC44" s="59" t="s">
        <v>807</v>
      </c>
      <c r="AD44" s="70" t="s">
        <v>410</v>
      </c>
      <c r="AE44" s="93" t="s">
        <v>26</v>
      </c>
      <c r="AF44" s="59" t="s">
        <v>808</v>
      </c>
      <c r="AG44" s="59" t="s">
        <v>809</v>
      </c>
      <c r="AH44" s="70" t="s">
        <v>410</v>
      </c>
      <c r="AI44" s="93" t="s">
        <v>26</v>
      </c>
      <c r="AJ44" s="59">
        <v>0</v>
      </c>
      <c r="AK44" s="59" t="s">
        <v>810</v>
      </c>
      <c r="AL44" s="70" t="s">
        <v>410</v>
      </c>
      <c r="AM44" s="93" t="s">
        <v>26</v>
      </c>
      <c r="AN44" s="59" t="s">
        <v>815</v>
      </c>
      <c r="AO44" s="59" t="s">
        <v>812</v>
      </c>
      <c r="AP44" s="70" t="s">
        <v>813</v>
      </c>
      <c r="AQ44" s="56" t="s">
        <v>26</v>
      </c>
      <c r="AR44" s="56" t="s">
        <v>26</v>
      </c>
      <c r="AS44" s="56" t="s">
        <v>26</v>
      </c>
      <c r="AT44" s="56" t="s">
        <v>26</v>
      </c>
      <c r="AU44" s="56" t="s">
        <v>26</v>
      </c>
      <c r="AV44" s="56" t="s">
        <v>26</v>
      </c>
      <c r="AW44" s="56" t="s">
        <v>26</v>
      </c>
      <c r="AX44" s="56" t="s">
        <v>26</v>
      </c>
      <c r="AY44" s="132"/>
    </row>
    <row r="45" ht="33" customHeight="true" spans="1:51">
      <c r="A45" s="11"/>
      <c r="B45" s="14"/>
      <c r="C45" s="10"/>
      <c r="D45" s="15" t="s">
        <v>125</v>
      </c>
      <c r="E45" s="28" t="s">
        <v>126</v>
      </c>
      <c r="F45" s="15" t="s">
        <v>56</v>
      </c>
      <c r="G45" s="70">
        <v>0.9</v>
      </c>
      <c r="H45" s="69">
        <v>1</v>
      </c>
      <c r="I45" s="11"/>
      <c r="J45" s="11"/>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true" spans="1:51">
      <c r="A46" s="11"/>
      <c r="B46" s="14"/>
      <c r="C46" s="10"/>
      <c r="D46" s="15"/>
      <c r="E46" s="28" t="s">
        <v>123</v>
      </c>
      <c r="F46" s="15" t="s">
        <v>56</v>
      </c>
      <c r="G46" s="59">
        <v>9159</v>
      </c>
      <c r="H46" s="69">
        <v>1</v>
      </c>
      <c r="I46" s="11"/>
      <c r="J46" s="11"/>
      <c r="K46" s="96" t="s">
        <v>26</v>
      </c>
      <c r="L46" s="59">
        <v>0</v>
      </c>
      <c r="M46" s="59">
        <v>0</v>
      </c>
      <c r="N46" s="59">
        <v>0</v>
      </c>
      <c r="O46" s="93" t="s">
        <v>26</v>
      </c>
      <c r="P46" s="59" t="s">
        <v>816</v>
      </c>
      <c r="Q46" s="59">
        <v>189</v>
      </c>
      <c r="R46" s="70">
        <v>1</v>
      </c>
      <c r="S46" s="93" t="s">
        <v>26</v>
      </c>
      <c r="T46" s="59" t="s">
        <v>817</v>
      </c>
      <c r="U46" s="59">
        <v>1365</v>
      </c>
      <c r="V46" s="70">
        <v>1</v>
      </c>
      <c r="W46" s="93" t="s">
        <v>26</v>
      </c>
      <c r="X46" s="59">
        <v>0</v>
      </c>
      <c r="Y46" s="59">
        <v>312</v>
      </c>
      <c r="Z46" s="70">
        <v>1</v>
      </c>
      <c r="AA46" s="93" t="s">
        <v>26</v>
      </c>
      <c r="AB46" s="93">
        <v>0</v>
      </c>
      <c r="AC46" s="59">
        <v>3814</v>
      </c>
      <c r="AD46" s="70">
        <v>1</v>
      </c>
      <c r="AE46" s="93" t="s">
        <v>26</v>
      </c>
      <c r="AF46" s="59" t="s">
        <v>818</v>
      </c>
      <c r="AG46" s="59">
        <v>1894</v>
      </c>
      <c r="AH46" s="70">
        <v>1</v>
      </c>
      <c r="AI46" s="93" t="s">
        <v>26</v>
      </c>
      <c r="AJ46" s="59">
        <v>0</v>
      </c>
      <c r="AK46" s="59">
        <v>662</v>
      </c>
      <c r="AL46" s="70">
        <v>1</v>
      </c>
      <c r="AM46" s="93" t="s">
        <v>26</v>
      </c>
      <c r="AN46" s="59" t="s">
        <v>819</v>
      </c>
      <c r="AO46" s="59">
        <v>923</v>
      </c>
      <c r="AP46" s="70">
        <v>1</v>
      </c>
      <c r="AQ46" s="56" t="s">
        <v>26</v>
      </c>
      <c r="AR46" s="56" t="s">
        <v>26</v>
      </c>
      <c r="AS46" s="56" t="s">
        <v>26</v>
      </c>
      <c r="AT46" s="56" t="s">
        <v>26</v>
      </c>
      <c r="AU46" s="56" t="s">
        <v>26</v>
      </c>
      <c r="AV46" s="56" t="s">
        <v>26</v>
      </c>
      <c r="AW46" s="56" t="s">
        <v>26</v>
      </c>
      <c r="AX46" s="56" t="s">
        <v>26</v>
      </c>
      <c r="AY46" s="132"/>
    </row>
    <row r="47" ht="36" customHeight="true" spans="1:51">
      <c r="A47" s="11"/>
      <c r="B47" s="14"/>
      <c r="C47" s="10"/>
      <c r="D47" s="15" t="s">
        <v>135</v>
      </c>
      <c r="E47" s="28" t="s">
        <v>126</v>
      </c>
      <c r="F47" s="15" t="s">
        <v>56</v>
      </c>
      <c r="G47" s="70">
        <v>0.75</v>
      </c>
      <c r="H47" s="69">
        <v>1</v>
      </c>
      <c r="I47" s="11"/>
      <c r="J47" s="11"/>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true" spans="1:51">
      <c r="A48" s="11"/>
      <c r="B48" s="14"/>
      <c r="C48" s="10"/>
      <c r="D48" s="15"/>
      <c r="E48" s="28" t="s">
        <v>123</v>
      </c>
      <c r="F48" s="15" t="s">
        <v>56</v>
      </c>
      <c r="G48" s="59">
        <v>31849</v>
      </c>
      <c r="H48" s="69">
        <v>1</v>
      </c>
      <c r="I48" s="11"/>
      <c r="J48" s="11"/>
      <c r="K48" s="96" t="s">
        <v>26</v>
      </c>
      <c r="L48" s="59">
        <v>0</v>
      </c>
      <c r="M48" s="59">
        <v>0</v>
      </c>
      <c r="N48" s="59">
        <v>0</v>
      </c>
      <c r="O48" s="93" t="s">
        <v>26</v>
      </c>
      <c r="P48" s="59" t="s">
        <v>820</v>
      </c>
      <c r="Q48" s="59">
        <v>2905</v>
      </c>
      <c r="R48" s="70">
        <v>1</v>
      </c>
      <c r="S48" s="93" t="s">
        <v>26</v>
      </c>
      <c r="T48" s="59" t="s">
        <v>821</v>
      </c>
      <c r="U48" s="59">
        <v>4803</v>
      </c>
      <c r="V48" s="70">
        <v>1</v>
      </c>
      <c r="W48" s="93" t="s">
        <v>26</v>
      </c>
      <c r="X48" s="59">
        <v>0</v>
      </c>
      <c r="Y48" s="59">
        <v>2338</v>
      </c>
      <c r="Z48" s="70">
        <v>1</v>
      </c>
      <c r="AA48" s="93" t="s">
        <v>26</v>
      </c>
      <c r="AB48" s="93">
        <v>0</v>
      </c>
      <c r="AC48" s="59">
        <v>10278</v>
      </c>
      <c r="AD48" s="70">
        <v>1</v>
      </c>
      <c r="AE48" s="93" t="s">
        <v>26</v>
      </c>
      <c r="AF48" s="59" t="s">
        <v>822</v>
      </c>
      <c r="AG48" s="59">
        <v>5501</v>
      </c>
      <c r="AH48" s="70">
        <v>1</v>
      </c>
      <c r="AI48" s="93" t="s">
        <v>26</v>
      </c>
      <c r="AJ48" s="59">
        <v>0</v>
      </c>
      <c r="AK48" s="59">
        <v>2139</v>
      </c>
      <c r="AL48" s="70">
        <v>1</v>
      </c>
      <c r="AM48" s="93" t="s">
        <v>26</v>
      </c>
      <c r="AN48" s="59" t="s">
        <v>823</v>
      </c>
      <c r="AO48" s="59">
        <v>3885</v>
      </c>
      <c r="AP48" s="70">
        <v>1</v>
      </c>
      <c r="AQ48" s="56" t="s">
        <v>26</v>
      </c>
      <c r="AR48" s="56" t="s">
        <v>26</v>
      </c>
      <c r="AS48" s="56" t="s">
        <v>26</v>
      </c>
      <c r="AT48" s="56" t="s">
        <v>26</v>
      </c>
      <c r="AU48" s="56" t="s">
        <v>26</v>
      </c>
      <c r="AV48" s="56" t="s">
        <v>26</v>
      </c>
      <c r="AW48" s="56" t="s">
        <v>26</v>
      </c>
      <c r="AX48" s="56" t="s">
        <v>26</v>
      </c>
      <c r="AY48" s="132"/>
    </row>
    <row r="49" ht="48" customHeight="true" spans="1:51">
      <c r="A49" s="11"/>
      <c r="B49" s="14"/>
      <c r="C49" s="10"/>
      <c r="D49" s="15" t="s">
        <v>144</v>
      </c>
      <c r="E49" s="28" t="s">
        <v>126</v>
      </c>
      <c r="F49" s="15" t="s">
        <v>56</v>
      </c>
      <c r="G49" s="70">
        <v>0.6</v>
      </c>
      <c r="H49" s="69">
        <v>1</v>
      </c>
      <c r="I49" s="11"/>
      <c r="J49" s="11"/>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true" spans="1:51">
      <c r="A50" s="11"/>
      <c r="B50" s="14"/>
      <c r="C50" s="10"/>
      <c r="D50" s="15"/>
      <c r="E50" s="28" t="s">
        <v>123</v>
      </c>
      <c r="F50" s="15" t="s">
        <v>56</v>
      </c>
      <c r="G50" s="59">
        <v>5616</v>
      </c>
      <c r="H50" s="69">
        <v>1</v>
      </c>
      <c r="I50" s="6"/>
      <c r="J50" s="6"/>
      <c r="K50" s="96" t="s">
        <v>26</v>
      </c>
      <c r="L50" s="59">
        <v>0</v>
      </c>
      <c r="M50" s="59">
        <v>0</v>
      </c>
      <c r="N50" s="59">
        <v>0</v>
      </c>
      <c r="O50" s="93" t="s">
        <v>26</v>
      </c>
      <c r="P50" s="59">
        <v>0</v>
      </c>
      <c r="Q50" s="59">
        <v>48</v>
      </c>
      <c r="R50" s="70">
        <v>1</v>
      </c>
      <c r="S50" s="93" t="s">
        <v>26</v>
      </c>
      <c r="T50" s="59" t="s">
        <v>816</v>
      </c>
      <c r="U50" s="59">
        <v>406</v>
      </c>
      <c r="V50" s="70">
        <v>1</v>
      </c>
      <c r="W50" s="93" t="s">
        <v>26</v>
      </c>
      <c r="X50" s="59">
        <v>0</v>
      </c>
      <c r="Y50" s="59">
        <v>414</v>
      </c>
      <c r="Z50" s="70">
        <v>1</v>
      </c>
      <c r="AA50" s="93" t="s">
        <v>26</v>
      </c>
      <c r="AB50" s="93">
        <v>0</v>
      </c>
      <c r="AC50" s="59">
        <v>2235</v>
      </c>
      <c r="AD50" s="70">
        <v>1</v>
      </c>
      <c r="AE50" s="93" t="s">
        <v>26</v>
      </c>
      <c r="AF50" s="59" t="s">
        <v>824</v>
      </c>
      <c r="AG50" s="59">
        <v>1132</v>
      </c>
      <c r="AH50" s="70">
        <v>1</v>
      </c>
      <c r="AI50" s="93" t="s">
        <v>26</v>
      </c>
      <c r="AJ50" s="59">
        <v>0</v>
      </c>
      <c r="AK50" s="59">
        <v>113</v>
      </c>
      <c r="AL50" s="70">
        <v>1</v>
      </c>
      <c r="AM50" s="93" t="s">
        <v>26</v>
      </c>
      <c r="AN50" s="59" t="s">
        <v>825</v>
      </c>
      <c r="AO50" s="59">
        <v>1268</v>
      </c>
      <c r="AP50" s="70">
        <v>1</v>
      </c>
      <c r="AQ50" s="56" t="s">
        <v>26</v>
      </c>
      <c r="AR50" s="56" t="s">
        <v>26</v>
      </c>
      <c r="AS50" s="56" t="s">
        <v>26</v>
      </c>
      <c r="AT50" s="56" t="s">
        <v>26</v>
      </c>
      <c r="AU50" s="56" t="s">
        <v>26</v>
      </c>
      <c r="AV50" s="56" t="s">
        <v>26</v>
      </c>
      <c r="AW50" s="56" t="s">
        <v>26</v>
      </c>
      <c r="AX50" s="56" t="s">
        <v>26</v>
      </c>
      <c r="AY50" s="131"/>
    </row>
    <row r="51" ht="32" customHeight="true" spans="1:51">
      <c r="A51" s="11"/>
      <c r="B51" s="13">
        <v>20</v>
      </c>
      <c r="C51" s="10" t="s">
        <v>152</v>
      </c>
      <c r="D51" s="17" t="s">
        <v>153</v>
      </c>
      <c r="E51" s="29" t="s">
        <v>154</v>
      </c>
      <c r="F51" s="15" t="s">
        <v>40</v>
      </c>
      <c r="G51" s="54">
        <v>1300</v>
      </c>
      <c r="H51" s="71" t="s">
        <v>26</v>
      </c>
      <c r="I51" s="102"/>
      <c r="J51" s="102"/>
      <c r="K51" s="103">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true" spans="1:51">
      <c r="A52" s="11"/>
      <c r="B52" s="14"/>
      <c r="C52" s="10"/>
      <c r="D52" s="22"/>
      <c r="E52" s="30" t="s">
        <v>155</v>
      </c>
      <c r="F52" s="15" t="s">
        <v>40</v>
      </c>
      <c r="G52" s="59">
        <v>39</v>
      </c>
      <c r="H52" s="71" t="s">
        <v>41</v>
      </c>
      <c r="I52" s="11"/>
      <c r="J52" s="11"/>
      <c r="K52" s="78" t="s">
        <v>26</v>
      </c>
      <c r="L52" s="56" t="s">
        <v>26</v>
      </c>
      <c r="M52" s="56" t="s">
        <v>26</v>
      </c>
      <c r="N52" s="56" t="s">
        <v>26</v>
      </c>
      <c r="O52" s="56" t="s">
        <v>26</v>
      </c>
      <c r="P52" s="59">
        <v>6</v>
      </c>
      <c r="Q52" s="56" t="s">
        <v>26</v>
      </c>
      <c r="R52" s="93" t="s">
        <v>41</v>
      </c>
      <c r="S52" s="56" t="s">
        <v>26</v>
      </c>
      <c r="T52" s="59">
        <v>5</v>
      </c>
      <c r="U52" s="56" t="s">
        <v>26</v>
      </c>
      <c r="V52" s="93" t="s">
        <v>41</v>
      </c>
      <c r="W52" s="56" t="s">
        <v>26</v>
      </c>
      <c r="X52" s="59">
        <v>4</v>
      </c>
      <c r="Y52" s="56" t="s">
        <v>26</v>
      </c>
      <c r="Z52" s="93" t="s">
        <v>41</v>
      </c>
      <c r="AA52" s="56" t="s">
        <v>26</v>
      </c>
      <c r="AB52" s="59">
        <v>18</v>
      </c>
      <c r="AC52" s="56" t="s">
        <v>26</v>
      </c>
      <c r="AD52" s="93" t="s">
        <v>41</v>
      </c>
      <c r="AE52" s="56" t="s">
        <v>26</v>
      </c>
      <c r="AF52" s="59">
        <v>5</v>
      </c>
      <c r="AG52" s="56" t="s">
        <v>26</v>
      </c>
      <c r="AH52" s="93" t="s">
        <v>41</v>
      </c>
      <c r="AI52" s="56" t="s">
        <v>26</v>
      </c>
      <c r="AJ52" s="59">
        <v>0</v>
      </c>
      <c r="AK52" s="56" t="s">
        <v>26</v>
      </c>
      <c r="AL52" s="93" t="s">
        <v>41</v>
      </c>
      <c r="AM52" s="56" t="s">
        <v>26</v>
      </c>
      <c r="AN52" s="59">
        <v>1</v>
      </c>
      <c r="AO52" s="56" t="s">
        <v>26</v>
      </c>
      <c r="AP52" s="93" t="s">
        <v>41</v>
      </c>
      <c r="AQ52" s="56" t="s">
        <v>26</v>
      </c>
      <c r="AR52" s="56" t="s">
        <v>26</v>
      </c>
      <c r="AS52" s="56" t="s">
        <v>26</v>
      </c>
      <c r="AT52" s="56" t="s">
        <v>26</v>
      </c>
      <c r="AU52" s="56" t="s">
        <v>26</v>
      </c>
      <c r="AV52" s="56" t="s">
        <v>26</v>
      </c>
      <c r="AW52" s="56" t="s">
        <v>26</v>
      </c>
      <c r="AX52" s="56" t="s">
        <v>26</v>
      </c>
      <c r="AY52" s="132"/>
    </row>
    <row r="53" ht="32" customHeight="true" spans="1:51">
      <c r="A53" s="11"/>
      <c r="B53" s="14"/>
      <c r="C53" s="10"/>
      <c r="D53" s="23"/>
      <c r="E53" s="30" t="s">
        <v>156</v>
      </c>
      <c r="F53" s="15" t="s">
        <v>40</v>
      </c>
      <c r="G53" s="59">
        <v>242</v>
      </c>
      <c r="H53" s="71" t="s">
        <v>41</v>
      </c>
      <c r="I53" s="11"/>
      <c r="J53" s="11"/>
      <c r="K53" s="78" t="s">
        <v>26</v>
      </c>
      <c r="L53" s="56" t="s">
        <v>26</v>
      </c>
      <c r="M53" s="56" t="s">
        <v>26</v>
      </c>
      <c r="N53" s="56" t="s">
        <v>26</v>
      </c>
      <c r="O53" s="56" t="s">
        <v>26</v>
      </c>
      <c r="P53" s="59">
        <v>15</v>
      </c>
      <c r="Q53" s="56" t="s">
        <v>26</v>
      </c>
      <c r="R53" s="93" t="s">
        <v>41</v>
      </c>
      <c r="S53" s="56" t="s">
        <v>26</v>
      </c>
      <c r="T53" s="59">
        <v>27</v>
      </c>
      <c r="U53" s="56" t="s">
        <v>26</v>
      </c>
      <c r="V53" s="93" t="s">
        <v>41</v>
      </c>
      <c r="W53" s="56" t="s">
        <v>26</v>
      </c>
      <c r="X53" s="59">
        <v>21</v>
      </c>
      <c r="Y53" s="56" t="s">
        <v>26</v>
      </c>
      <c r="Z53" s="93" t="s">
        <v>41</v>
      </c>
      <c r="AA53" s="56" t="s">
        <v>26</v>
      </c>
      <c r="AB53" s="59">
        <v>58</v>
      </c>
      <c r="AC53" s="56" t="s">
        <v>26</v>
      </c>
      <c r="AD53" s="93" t="s">
        <v>41</v>
      </c>
      <c r="AE53" s="56" t="s">
        <v>26</v>
      </c>
      <c r="AF53" s="59">
        <v>71</v>
      </c>
      <c r="AG53" s="56" t="s">
        <v>26</v>
      </c>
      <c r="AH53" s="93" t="s">
        <v>41</v>
      </c>
      <c r="AI53" s="56" t="s">
        <v>26</v>
      </c>
      <c r="AJ53" s="59">
        <v>14</v>
      </c>
      <c r="AK53" s="56" t="s">
        <v>26</v>
      </c>
      <c r="AL53" s="93" t="s">
        <v>41</v>
      </c>
      <c r="AM53" s="56" t="s">
        <v>26</v>
      </c>
      <c r="AN53" s="59">
        <v>36</v>
      </c>
      <c r="AO53" s="56" t="s">
        <v>26</v>
      </c>
      <c r="AP53" s="93" t="s">
        <v>41</v>
      </c>
      <c r="AQ53" s="56" t="s">
        <v>26</v>
      </c>
      <c r="AR53" s="56" t="s">
        <v>26</v>
      </c>
      <c r="AS53" s="56" t="s">
        <v>26</v>
      </c>
      <c r="AT53" s="56" t="s">
        <v>26</v>
      </c>
      <c r="AU53" s="56" t="s">
        <v>26</v>
      </c>
      <c r="AV53" s="56" t="s">
        <v>26</v>
      </c>
      <c r="AW53" s="56" t="s">
        <v>26</v>
      </c>
      <c r="AX53" s="56" t="s">
        <v>26</v>
      </c>
      <c r="AY53" s="132"/>
    </row>
    <row r="54" ht="32" customHeight="true" spans="1:51">
      <c r="A54" s="11"/>
      <c r="B54" s="14"/>
      <c r="C54" s="10"/>
      <c r="D54" s="17" t="s">
        <v>157</v>
      </c>
      <c r="E54" s="29" t="s">
        <v>154</v>
      </c>
      <c r="F54" s="15" t="s">
        <v>40</v>
      </c>
      <c r="G54" s="54">
        <v>1966</v>
      </c>
      <c r="H54" s="71"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true" spans="1:51">
      <c r="A55" s="11"/>
      <c r="B55" s="14"/>
      <c r="C55" s="10"/>
      <c r="D55" s="22"/>
      <c r="E55" s="30" t="s">
        <v>155</v>
      </c>
      <c r="F55" s="15" t="s">
        <v>40</v>
      </c>
      <c r="G55" s="59">
        <v>15</v>
      </c>
      <c r="H55" s="71" t="s">
        <v>41</v>
      </c>
      <c r="I55" s="11"/>
      <c r="J55" s="11"/>
      <c r="K55" s="78" t="s">
        <v>26</v>
      </c>
      <c r="L55" s="56" t="s">
        <v>26</v>
      </c>
      <c r="M55" s="56" t="s">
        <v>26</v>
      </c>
      <c r="N55" s="56" t="s">
        <v>26</v>
      </c>
      <c r="O55" s="56" t="s">
        <v>26</v>
      </c>
      <c r="P55" s="54">
        <v>15</v>
      </c>
      <c r="Q55" s="56" t="s">
        <v>26</v>
      </c>
      <c r="R55" s="93" t="s">
        <v>41</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true" spans="1:51">
      <c r="A56" s="6"/>
      <c r="B56" s="14"/>
      <c r="C56" s="10"/>
      <c r="D56" s="23"/>
      <c r="E56" s="30" t="s">
        <v>156</v>
      </c>
      <c r="F56" s="15" t="s">
        <v>40</v>
      </c>
      <c r="G56" s="59">
        <v>1</v>
      </c>
      <c r="H56" s="71" t="s">
        <v>41</v>
      </c>
      <c r="I56" s="6"/>
      <c r="J56" s="6"/>
      <c r="K56" s="78" t="s">
        <v>26</v>
      </c>
      <c r="L56" s="56" t="s">
        <v>26</v>
      </c>
      <c r="M56" s="56" t="s">
        <v>26</v>
      </c>
      <c r="N56" s="56" t="s">
        <v>26</v>
      </c>
      <c r="O56" s="56" t="s">
        <v>26</v>
      </c>
      <c r="P56" s="54">
        <v>1</v>
      </c>
      <c r="Q56" s="56" t="s">
        <v>26</v>
      </c>
      <c r="R56" s="93" t="s">
        <v>41</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true" spans="1:51">
      <c r="A57" s="8" t="s">
        <v>158</v>
      </c>
      <c r="B57" s="16">
        <v>21</v>
      </c>
      <c r="C57" s="17" t="s">
        <v>159</v>
      </c>
      <c r="D57" s="10" t="s">
        <v>160</v>
      </c>
      <c r="E57" s="10"/>
      <c r="F57" s="15" t="s">
        <v>769</v>
      </c>
      <c r="G57" s="54">
        <v>170</v>
      </c>
      <c r="H57" s="55">
        <v>1.7</v>
      </c>
      <c r="I57" s="98"/>
      <c r="J57" s="98"/>
      <c r="K57" s="78" t="s">
        <v>26</v>
      </c>
      <c r="L57" s="56" t="s">
        <v>26</v>
      </c>
      <c r="M57" s="56" t="s">
        <v>26</v>
      </c>
      <c r="N57" s="56" t="s">
        <v>26</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26</v>
      </c>
      <c r="AR57" s="56" t="s">
        <v>26</v>
      </c>
      <c r="AS57" s="56" t="s">
        <v>26</v>
      </c>
      <c r="AT57" s="56" t="s">
        <v>26</v>
      </c>
      <c r="AU57" s="56" t="s">
        <v>26</v>
      </c>
      <c r="AV57" s="56" t="s">
        <v>26</v>
      </c>
      <c r="AW57" s="56" t="s">
        <v>26</v>
      </c>
      <c r="AX57" s="56" t="s">
        <v>26</v>
      </c>
      <c r="AY57" s="131"/>
    </row>
    <row r="58" ht="30" customHeight="true" spans="1:51">
      <c r="A58" s="11"/>
      <c r="B58" s="18"/>
      <c r="C58" s="19"/>
      <c r="D58" s="10" t="s">
        <v>162</v>
      </c>
      <c r="E58" s="10"/>
      <c r="F58" s="15" t="s">
        <v>769</v>
      </c>
      <c r="G58" s="54">
        <v>0</v>
      </c>
      <c r="H58" s="62">
        <v>0</v>
      </c>
      <c r="I58" s="89"/>
      <c r="J58" s="89"/>
      <c r="K58" s="78" t="s">
        <v>26</v>
      </c>
      <c r="L58" s="56" t="s">
        <v>26</v>
      </c>
      <c r="M58" s="56" t="s">
        <v>26</v>
      </c>
      <c r="N58" s="56" t="s">
        <v>26</v>
      </c>
      <c r="O58" s="56">
        <v>1</v>
      </c>
      <c r="P58" s="56">
        <v>0</v>
      </c>
      <c r="Q58" s="56">
        <v>0</v>
      </c>
      <c r="R58" s="109">
        <v>0</v>
      </c>
      <c r="S58" s="56" t="s">
        <v>26</v>
      </c>
      <c r="T58" s="56" t="s">
        <v>26</v>
      </c>
      <c r="U58" s="56" t="s">
        <v>26</v>
      </c>
      <c r="V58" s="56" t="s">
        <v>26</v>
      </c>
      <c r="W58" s="56">
        <v>1</v>
      </c>
      <c r="X58" s="56">
        <v>0</v>
      </c>
      <c r="Y58" s="56">
        <v>0</v>
      </c>
      <c r="Z58" s="109">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true" spans="1:51">
      <c r="A59" s="11"/>
      <c r="B59" s="18"/>
      <c r="C59" s="19"/>
      <c r="D59" s="10" t="s">
        <v>163</v>
      </c>
      <c r="E59" s="10"/>
      <c r="F59" s="15" t="s">
        <v>769</v>
      </c>
      <c r="G59" s="54">
        <v>0</v>
      </c>
      <c r="H59" s="62">
        <v>0</v>
      </c>
      <c r="I59" s="89"/>
      <c r="J59" s="89"/>
      <c r="K59" s="78" t="s">
        <v>26</v>
      </c>
      <c r="L59" s="56" t="s">
        <v>26</v>
      </c>
      <c r="M59" s="56" t="s">
        <v>26</v>
      </c>
      <c r="N59" s="56" t="s">
        <v>26</v>
      </c>
      <c r="O59" s="56" t="s">
        <v>26</v>
      </c>
      <c r="P59" s="56" t="s">
        <v>26</v>
      </c>
      <c r="Q59" s="56" t="s">
        <v>26</v>
      </c>
      <c r="R59" s="56" t="s">
        <v>26</v>
      </c>
      <c r="S59" s="56">
        <v>1</v>
      </c>
      <c r="T59" s="56">
        <v>0</v>
      </c>
      <c r="U59" s="56">
        <v>0</v>
      </c>
      <c r="V59" s="109">
        <v>0</v>
      </c>
      <c r="W59" s="56" t="s">
        <v>26</v>
      </c>
      <c r="X59" s="56" t="s">
        <v>26</v>
      </c>
      <c r="Y59" s="56" t="s">
        <v>26</v>
      </c>
      <c r="Z59" s="56" t="s">
        <v>26</v>
      </c>
      <c r="AA59" s="56" t="s">
        <v>26</v>
      </c>
      <c r="AB59" s="56" t="s">
        <v>26</v>
      </c>
      <c r="AC59" s="56" t="s">
        <v>26</v>
      </c>
      <c r="AD59" s="56" t="s">
        <v>26</v>
      </c>
      <c r="AE59" s="56">
        <v>1</v>
      </c>
      <c r="AF59" s="56">
        <v>0</v>
      </c>
      <c r="AG59" s="56">
        <v>0</v>
      </c>
      <c r="AH59" s="109">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true" spans="1:51">
      <c r="A60" s="11"/>
      <c r="B60" s="18"/>
      <c r="C60" s="19"/>
      <c r="D60" s="10" t="s">
        <v>164</v>
      </c>
      <c r="E60" s="10"/>
      <c r="F60" s="15" t="s">
        <v>769</v>
      </c>
      <c r="G60" s="54">
        <v>0</v>
      </c>
      <c r="H60" s="62">
        <v>0</v>
      </c>
      <c r="I60" s="89"/>
      <c r="J60" s="89"/>
      <c r="K60" s="104" t="s">
        <v>849</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166</v>
      </c>
      <c r="E61" s="10"/>
      <c r="F61" s="15" t="s">
        <v>167</v>
      </c>
      <c r="G61" s="54">
        <v>30</v>
      </c>
      <c r="H61" s="61">
        <v>0.04</v>
      </c>
      <c r="I61" s="106"/>
      <c r="J61" s="106"/>
      <c r="K61" s="56" t="s">
        <v>26</v>
      </c>
      <c r="L61" s="56" t="s">
        <v>26</v>
      </c>
      <c r="M61" s="56" t="s">
        <v>26</v>
      </c>
      <c r="N61" s="56" t="s">
        <v>26</v>
      </c>
      <c r="O61" s="56" t="s">
        <v>26</v>
      </c>
      <c r="P61" s="56" t="s">
        <v>26</v>
      </c>
      <c r="Q61" s="56" t="s">
        <v>26</v>
      </c>
      <c r="R61" s="56" t="s">
        <v>26</v>
      </c>
      <c r="S61" s="56">
        <v>30</v>
      </c>
      <c r="T61" s="56">
        <v>30</v>
      </c>
      <c r="U61" s="56">
        <v>30</v>
      </c>
      <c r="V61" s="116">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528</v>
      </c>
    </row>
    <row r="62" ht="30" customHeight="true" spans="1:51">
      <c r="A62" s="11"/>
      <c r="B62" s="20"/>
      <c r="C62" s="21"/>
      <c r="D62" s="10" t="s">
        <v>168</v>
      </c>
      <c r="E62" s="10"/>
      <c r="F62" s="15" t="s">
        <v>167</v>
      </c>
      <c r="G62" s="59">
        <v>1</v>
      </c>
      <c r="H62" s="68">
        <v>0.25</v>
      </c>
      <c r="I62" s="6"/>
      <c r="J62" s="6"/>
      <c r="K62" s="93" t="s">
        <v>26</v>
      </c>
      <c r="L62" s="93" t="s">
        <v>26</v>
      </c>
      <c r="M62" s="93" t="s">
        <v>26</v>
      </c>
      <c r="N62" s="93" t="s">
        <v>26</v>
      </c>
      <c r="O62" s="93" t="s">
        <v>26</v>
      </c>
      <c r="P62" s="93" t="s">
        <v>26</v>
      </c>
      <c r="Q62" s="93" t="s">
        <v>26</v>
      </c>
      <c r="R62" s="93" t="s">
        <v>26</v>
      </c>
      <c r="S62" s="93">
        <v>1</v>
      </c>
      <c r="T62" s="93">
        <v>1</v>
      </c>
      <c r="U62" s="93">
        <v>1</v>
      </c>
      <c r="V62" s="117">
        <v>1</v>
      </c>
      <c r="W62" s="93" t="s">
        <v>26</v>
      </c>
      <c r="X62" s="93"/>
      <c r="Y62" s="93"/>
      <c r="Z62" s="93"/>
      <c r="AA62" s="124">
        <v>1</v>
      </c>
      <c r="AB62" s="125">
        <v>0.1</v>
      </c>
      <c r="AC62" s="125">
        <v>0.1</v>
      </c>
      <c r="AD62" s="126">
        <v>0.1</v>
      </c>
      <c r="AE62" s="93">
        <v>1</v>
      </c>
      <c r="AF62" s="127">
        <v>0.55</v>
      </c>
      <c r="AG62" s="127">
        <v>0.55</v>
      </c>
      <c r="AH62" s="117">
        <v>0.55</v>
      </c>
      <c r="AI62" s="93" t="s">
        <v>26</v>
      </c>
      <c r="AJ62" s="93" t="s">
        <v>26</v>
      </c>
      <c r="AK62" s="93" t="s">
        <v>26</v>
      </c>
      <c r="AL62" s="93" t="s">
        <v>26</v>
      </c>
      <c r="AM62" s="93">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true" spans="1:51">
      <c r="A63" s="11"/>
      <c r="B63" s="13">
        <v>22</v>
      </c>
      <c r="C63" s="10" t="s">
        <v>169</v>
      </c>
      <c r="D63" s="10" t="s">
        <v>170</v>
      </c>
      <c r="E63" s="10"/>
      <c r="F63" s="15" t="s">
        <v>167</v>
      </c>
      <c r="G63" s="59">
        <v>1445</v>
      </c>
      <c r="H63" s="68">
        <v>0.9633</v>
      </c>
      <c r="I63" s="79"/>
      <c r="J63" s="79"/>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1445</v>
      </c>
      <c r="Y63" s="93">
        <v>1445</v>
      </c>
      <c r="Z63" s="94">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true" spans="1:51">
      <c r="A64" s="11"/>
      <c r="B64" s="13">
        <v>23</v>
      </c>
      <c r="C64" s="10" t="s">
        <v>171</v>
      </c>
      <c r="D64" s="10" t="s">
        <v>172</v>
      </c>
      <c r="E64" s="10"/>
      <c r="F64" s="15" t="s">
        <v>167</v>
      </c>
      <c r="G64" s="59">
        <v>82</v>
      </c>
      <c r="H64" s="64">
        <v>0.3628</v>
      </c>
      <c r="I64" s="93"/>
      <c r="J64" s="93"/>
      <c r="K64" s="96">
        <v>24</v>
      </c>
      <c r="L64" s="93">
        <v>0</v>
      </c>
      <c r="M64" s="93">
        <v>0</v>
      </c>
      <c r="N64" s="94">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26</v>
      </c>
      <c r="AR64" s="93" t="s">
        <v>26</v>
      </c>
      <c r="AS64" s="93" t="s">
        <v>26</v>
      </c>
      <c r="AT64" s="93" t="s">
        <v>26</v>
      </c>
      <c r="AU64" s="56" t="s">
        <v>26</v>
      </c>
      <c r="AV64" s="56" t="s">
        <v>26</v>
      </c>
      <c r="AW64" s="56" t="s">
        <v>26</v>
      </c>
      <c r="AX64" s="56" t="s">
        <v>26</v>
      </c>
      <c r="AY64" s="131"/>
    </row>
    <row r="65" ht="30" customHeight="true" spans="1:51">
      <c r="A65" s="11"/>
      <c r="B65" s="13">
        <v>24</v>
      </c>
      <c r="C65" s="10" t="s">
        <v>173</v>
      </c>
      <c r="D65" s="10" t="s">
        <v>174</v>
      </c>
      <c r="E65" s="10"/>
      <c r="F65" s="15" t="s">
        <v>167</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26</v>
      </c>
      <c r="AR65" s="93" t="s">
        <v>26</v>
      </c>
      <c r="AS65" s="93" t="s">
        <v>26</v>
      </c>
      <c r="AT65" s="93" t="s">
        <v>26</v>
      </c>
      <c r="AU65" s="56" t="s">
        <v>26</v>
      </c>
      <c r="AV65" s="56" t="s">
        <v>26</v>
      </c>
      <c r="AW65" s="56" t="s">
        <v>26</v>
      </c>
      <c r="AX65" s="56" t="s">
        <v>26</v>
      </c>
      <c r="AY65" s="131"/>
    </row>
    <row r="66" ht="30" customHeight="true" spans="1:51">
      <c r="A66" s="11"/>
      <c r="B66" s="14"/>
      <c r="C66" s="10"/>
      <c r="D66" s="10" t="s">
        <v>175</v>
      </c>
      <c r="E66" s="10"/>
      <c r="F66" s="15" t="s">
        <v>69</v>
      </c>
      <c r="G66" s="54">
        <v>0</v>
      </c>
      <c r="H66" s="63">
        <v>0</v>
      </c>
      <c r="I66" s="79"/>
      <c r="J66" s="79"/>
      <c r="K66" s="96" t="s">
        <v>26</v>
      </c>
      <c r="L66" s="93" t="s">
        <v>26</v>
      </c>
      <c r="M66" s="93" t="s">
        <v>26</v>
      </c>
      <c r="N66" s="93" t="s">
        <v>26</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26</v>
      </c>
      <c r="AR66" s="93" t="s">
        <v>26</v>
      </c>
      <c r="AS66" s="93" t="s">
        <v>26</v>
      </c>
      <c r="AT66" s="93" t="s">
        <v>26</v>
      </c>
      <c r="AU66" s="56" t="s">
        <v>26</v>
      </c>
      <c r="AV66" s="56" t="s">
        <v>26</v>
      </c>
      <c r="AW66" s="56" t="s">
        <v>26</v>
      </c>
      <c r="AX66" s="56" t="s">
        <v>26</v>
      </c>
      <c r="AY66" s="154" t="s">
        <v>533</v>
      </c>
    </row>
    <row r="67" ht="30" customHeight="true" spans="1:51">
      <c r="A67" s="11"/>
      <c r="B67" s="14"/>
      <c r="C67" s="10"/>
      <c r="D67" s="10" t="s">
        <v>176</v>
      </c>
      <c r="E67" s="10"/>
      <c r="F67" s="15" t="s">
        <v>69</v>
      </c>
      <c r="G67" s="54">
        <v>0</v>
      </c>
      <c r="H67" s="63">
        <v>0</v>
      </c>
      <c r="I67" s="6"/>
      <c r="J67" s="6"/>
      <c r="K67" s="96" t="s">
        <v>26</v>
      </c>
      <c r="L67" s="93" t="s">
        <v>26</v>
      </c>
      <c r="M67" s="93" t="s">
        <v>26</v>
      </c>
      <c r="N67" s="93" t="s">
        <v>26</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26</v>
      </c>
      <c r="AR67" s="93" t="s">
        <v>26</v>
      </c>
      <c r="AS67" s="93" t="s">
        <v>26</v>
      </c>
      <c r="AT67" s="93" t="s">
        <v>26</v>
      </c>
      <c r="AU67" s="56" t="s">
        <v>26</v>
      </c>
      <c r="AV67" s="56" t="s">
        <v>26</v>
      </c>
      <c r="AW67" s="56" t="s">
        <v>26</v>
      </c>
      <c r="AX67" s="56" t="s">
        <v>26</v>
      </c>
      <c r="AY67" s="23"/>
    </row>
    <row r="68" ht="30" customHeight="true" spans="1:51">
      <c r="A68" s="11"/>
      <c r="B68" s="13">
        <v>25</v>
      </c>
      <c r="C68" s="10" t="s">
        <v>177</v>
      </c>
      <c r="D68" s="10" t="s">
        <v>178</v>
      </c>
      <c r="E68" s="10"/>
      <c r="F68" s="15" t="s">
        <v>167</v>
      </c>
      <c r="G68" s="59">
        <v>19190</v>
      </c>
      <c r="H68" s="64">
        <v>0.8343</v>
      </c>
      <c r="I68" s="79"/>
      <c r="J68" s="79"/>
      <c r="K68" s="96" t="s">
        <v>26</v>
      </c>
      <c r="L68" s="93" t="s">
        <v>26</v>
      </c>
      <c r="M68" s="93" t="s">
        <v>26</v>
      </c>
      <c r="N68" s="93" t="s">
        <v>26</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26</v>
      </c>
      <c r="AR68" s="93" t="s">
        <v>26</v>
      </c>
      <c r="AS68" s="93" t="s">
        <v>26</v>
      </c>
      <c r="AT68" s="93" t="s">
        <v>26</v>
      </c>
      <c r="AU68" s="56" t="s">
        <v>26</v>
      </c>
      <c r="AV68" s="56" t="s">
        <v>26</v>
      </c>
      <c r="AW68" s="56" t="s">
        <v>26</v>
      </c>
      <c r="AX68" s="56" t="s">
        <v>26</v>
      </c>
      <c r="AY68" s="131"/>
    </row>
    <row r="69" ht="30" customHeight="true" spans="1:51">
      <c r="A69" s="6"/>
      <c r="B69" s="14"/>
      <c r="C69" s="10"/>
      <c r="D69" s="10" t="s">
        <v>179</v>
      </c>
      <c r="E69" s="10"/>
      <c r="F69" s="15" t="s">
        <v>167</v>
      </c>
      <c r="G69" s="59">
        <v>82190</v>
      </c>
      <c r="H69" s="68">
        <v>0.9557</v>
      </c>
      <c r="I69" s="6"/>
      <c r="J69" s="6"/>
      <c r="K69" s="93" t="s">
        <v>26</v>
      </c>
      <c r="L69" s="93" t="s">
        <v>26</v>
      </c>
      <c r="M69" s="93" t="s">
        <v>26</v>
      </c>
      <c r="N69" s="93" t="s">
        <v>26</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26</v>
      </c>
      <c r="AR69" s="93" t="s">
        <v>26</v>
      </c>
      <c r="AS69" s="93" t="s">
        <v>26</v>
      </c>
      <c r="AT69" s="93" t="s">
        <v>26</v>
      </c>
      <c r="AU69" s="56" t="s">
        <v>26</v>
      </c>
      <c r="AV69" s="56" t="s">
        <v>26</v>
      </c>
      <c r="AW69" s="56" t="s">
        <v>26</v>
      </c>
      <c r="AX69" s="56" t="s">
        <v>26</v>
      </c>
      <c r="AY69" s="131"/>
    </row>
    <row r="70" ht="61" customHeight="true" spans="1:51">
      <c r="A70" s="8" t="s">
        <v>180</v>
      </c>
      <c r="B70" s="16">
        <v>26</v>
      </c>
      <c r="C70" s="17" t="s">
        <v>181</v>
      </c>
      <c r="D70" s="10" t="s">
        <v>610</v>
      </c>
      <c r="E70" s="10"/>
      <c r="F70" s="17" t="s">
        <v>769</v>
      </c>
      <c r="G70" s="54">
        <v>27</v>
      </c>
      <c r="H70" s="61">
        <v>4.5</v>
      </c>
      <c r="I70" s="88"/>
      <c r="J70" s="88"/>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135" t="s">
        <v>536</v>
      </c>
    </row>
    <row r="71" ht="30" customHeight="true" spans="1:51">
      <c r="A71" s="11"/>
      <c r="B71" s="18"/>
      <c r="C71" s="19"/>
      <c r="D71" s="10" t="s">
        <v>183</v>
      </c>
      <c r="E71" s="10"/>
      <c r="F71" s="17" t="s">
        <v>769</v>
      </c>
      <c r="G71" s="136">
        <v>1174</v>
      </c>
      <c r="H71" s="137">
        <v>0.2396</v>
      </c>
      <c r="I71" s="11"/>
      <c r="J71" s="11"/>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true" spans="1:51">
      <c r="A72" s="11"/>
      <c r="B72" s="18"/>
      <c r="C72" s="19"/>
      <c r="D72" s="10" t="s">
        <v>184</v>
      </c>
      <c r="E72" s="10"/>
      <c r="F72" s="17" t="s">
        <v>769</v>
      </c>
      <c r="G72" s="136">
        <v>3503</v>
      </c>
      <c r="H72" s="137">
        <v>0.2895</v>
      </c>
      <c r="I72" s="11"/>
      <c r="J72" s="11"/>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true" spans="1:51">
      <c r="A73" s="11"/>
      <c r="B73" s="20"/>
      <c r="C73" s="21"/>
      <c r="D73" s="10" t="s">
        <v>185</v>
      </c>
      <c r="E73" s="10"/>
      <c r="F73" s="17" t="s">
        <v>769</v>
      </c>
      <c r="G73" s="136">
        <v>41</v>
      </c>
      <c r="H73" s="137">
        <v>2.7333</v>
      </c>
      <c r="I73" s="6"/>
      <c r="J73" s="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true" spans="1:51">
      <c r="A74" s="11"/>
      <c r="B74" s="13">
        <v>27</v>
      </c>
      <c r="C74" s="10" t="s">
        <v>186</v>
      </c>
      <c r="D74" s="15" t="s">
        <v>187</v>
      </c>
      <c r="E74" s="28" t="s">
        <v>188</v>
      </c>
      <c r="F74" s="15" t="s">
        <v>769</v>
      </c>
      <c r="G74" s="137">
        <v>0.9997</v>
      </c>
      <c r="H74" s="119" t="s">
        <v>26</v>
      </c>
      <c r="I74" s="145"/>
      <c r="J74" s="145"/>
      <c r="K74" s="119" t="s">
        <v>26</v>
      </c>
      <c r="L74" s="119" t="s">
        <v>26</v>
      </c>
      <c r="M74" s="119" t="s">
        <v>26</v>
      </c>
      <c r="N74" s="119" t="s">
        <v>26</v>
      </c>
      <c r="O74" s="119" t="s">
        <v>189</v>
      </c>
      <c r="P74" s="137">
        <v>0.994</v>
      </c>
      <c r="Q74" s="137">
        <v>0.998</v>
      </c>
      <c r="R74" s="119" t="s">
        <v>26</v>
      </c>
      <c r="S74" s="119" t="s">
        <v>189</v>
      </c>
      <c r="T74" s="151">
        <v>1</v>
      </c>
      <c r="U74" s="151">
        <v>1</v>
      </c>
      <c r="V74" s="119" t="s">
        <v>26</v>
      </c>
      <c r="W74" s="119" t="s">
        <v>189</v>
      </c>
      <c r="X74" s="151">
        <v>1</v>
      </c>
      <c r="Y74" s="151">
        <v>1</v>
      </c>
      <c r="Z74" s="119" t="s">
        <v>26</v>
      </c>
      <c r="AA74" s="119" t="s">
        <v>189</v>
      </c>
      <c r="AB74" s="151">
        <v>1</v>
      </c>
      <c r="AC74" s="151">
        <v>1</v>
      </c>
      <c r="AD74" s="119" t="s">
        <v>26</v>
      </c>
      <c r="AE74" s="119" t="s">
        <v>189</v>
      </c>
      <c r="AF74" s="151">
        <v>1</v>
      </c>
      <c r="AG74" s="151">
        <v>1</v>
      </c>
      <c r="AH74" s="119" t="s">
        <v>26</v>
      </c>
      <c r="AI74" s="119" t="s">
        <v>189</v>
      </c>
      <c r="AJ74" s="151">
        <v>1</v>
      </c>
      <c r="AK74" s="151">
        <v>1</v>
      </c>
      <c r="AL74" s="119" t="s">
        <v>26</v>
      </c>
      <c r="AM74" s="119" t="s">
        <v>189</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true" spans="1:51">
      <c r="A75" s="11"/>
      <c r="B75" s="14"/>
      <c r="C75" s="10"/>
      <c r="D75" s="15"/>
      <c r="E75" s="10" t="s">
        <v>190</v>
      </c>
      <c r="F75" s="15" t="s">
        <v>769</v>
      </c>
      <c r="G75" s="136">
        <v>1505</v>
      </c>
      <c r="H75" s="119" t="s">
        <v>26</v>
      </c>
      <c r="I75" s="11"/>
      <c r="J75" s="11"/>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true" spans="1:51">
      <c r="A76" s="11"/>
      <c r="B76" s="14"/>
      <c r="C76" s="10"/>
      <c r="D76" s="15" t="s">
        <v>191</v>
      </c>
      <c r="E76" s="28" t="s">
        <v>188</v>
      </c>
      <c r="F76" s="15" t="s">
        <v>769</v>
      </c>
      <c r="G76" s="137">
        <v>0.9963</v>
      </c>
      <c r="H76" s="119" t="s">
        <v>26</v>
      </c>
      <c r="I76" s="11"/>
      <c r="J76" s="11"/>
      <c r="K76" s="119" t="s">
        <v>26</v>
      </c>
      <c r="L76" s="119" t="s">
        <v>26</v>
      </c>
      <c r="M76" s="119" t="s">
        <v>26</v>
      </c>
      <c r="N76" s="119" t="s">
        <v>26</v>
      </c>
      <c r="O76" s="136" t="s">
        <v>192</v>
      </c>
      <c r="P76" s="137">
        <v>0.994</v>
      </c>
      <c r="Q76" s="137">
        <v>0.998</v>
      </c>
      <c r="R76" s="119" t="s">
        <v>26</v>
      </c>
      <c r="S76" s="136" t="s">
        <v>192</v>
      </c>
      <c r="T76" s="151">
        <v>1</v>
      </c>
      <c r="U76" s="151">
        <v>1</v>
      </c>
      <c r="V76" s="119" t="s">
        <v>26</v>
      </c>
      <c r="W76" s="136" t="s">
        <v>192</v>
      </c>
      <c r="X76" s="151">
        <v>1</v>
      </c>
      <c r="Y76" s="151">
        <v>1</v>
      </c>
      <c r="Z76" s="119" t="s">
        <v>26</v>
      </c>
      <c r="AA76" s="136" t="s">
        <v>192</v>
      </c>
      <c r="AB76" s="151">
        <v>1</v>
      </c>
      <c r="AC76" s="151">
        <v>1</v>
      </c>
      <c r="AD76" s="119" t="s">
        <v>26</v>
      </c>
      <c r="AE76" s="136" t="s">
        <v>192</v>
      </c>
      <c r="AF76" s="151">
        <v>1</v>
      </c>
      <c r="AG76" s="151">
        <v>1</v>
      </c>
      <c r="AH76" s="119" t="s">
        <v>26</v>
      </c>
      <c r="AI76" s="136" t="s">
        <v>192</v>
      </c>
      <c r="AJ76" s="151">
        <v>1</v>
      </c>
      <c r="AK76" s="151">
        <v>1</v>
      </c>
      <c r="AL76" s="119" t="s">
        <v>26</v>
      </c>
      <c r="AM76" s="136" t="s">
        <v>192</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true" spans="1:51">
      <c r="A77" s="11"/>
      <c r="B77" s="14"/>
      <c r="C77" s="10"/>
      <c r="D77" s="15"/>
      <c r="E77" s="10" t="s">
        <v>190</v>
      </c>
      <c r="F77" s="15" t="s">
        <v>769</v>
      </c>
      <c r="G77" s="136">
        <v>1500</v>
      </c>
      <c r="H77" s="119" t="s">
        <v>26</v>
      </c>
      <c r="I77" s="11"/>
      <c r="J77" s="11"/>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true" spans="1:51">
      <c r="A78" s="11"/>
      <c r="B78" s="13">
        <v>28</v>
      </c>
      <c r="C78" s="10" t="s">
        <v>193</v>
      </c>
      <c r="D78" s="15" t="s">
        <v>194</v>
      </c>
      <c r="E78" s="28" t="s">
        <v>195</v>
      </c>
      <c r="F78" s="15" t="s">
        <v>769</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true" spans="1:51">
      <c r="A79" s="11"/>
      <c r="B79" s="14"/>
      <c r="C79" s="10"/>
      <c r="D79" s="15"/>
      <c r="E79" s="28" t="s">
        <v>196</v>
      </c>
      <c r="F79" s="15" t="s">
        <v>769</v>
      </c>
      <c r="G79" s="136">
        <v>4204</v>
      </c>
      <c r="H79" s="138">
        <v>0.2473</v>
      </c>
      <c r="I79" s="89"/>
      <c r="J79" s="89"/>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true" spans="1:51">
      <c r="A80" s="6"/>
      <c r="B80" s="14"/>
      <c r="C80" s="10"/>
      <c r="D80" s="15" t="s">
        <v>197</v>
      </c>
      <c r="E80" s="15"/>
      <c r="F80" s="15" t="s">
        <v>769</v>
      </c>
      <c r="G80" s="136">
        <v>8111</v>
      </c>
      <c r="H80" s="138">
        <v>0.4269</v>
      </c>
      <c r="I80" s="89"/>
      <c r="J80" s="89"/>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true" spans="1:51">
      <c r="A81" s="8" t="s">
        <v>198</v>
      </c>
      <c r="B81" s="13">
        <v>29</v>
      </c>
      <c r="C81" s="10" t="s">
        <v>199</v>
      </c>
      <c r="D81" s="10" t="s">
        <v>200</v>
      </c>
      <c r="E81" s="10"/>
      <c r="F81" s="15" t="s">
        <v>774</v>
      </c>
      <c r="G81" s="59">
        <v>0.6</v>
      </c>
      <c r="H81" s="69">
        <v>0.6</v>
      </c>
      <c r="I81" s="77"/>
      <c r="J81" s="77"/>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6">
        <v>0.6</v>
      </c>
      <c r="AY81" s="131"/>
    </row>
    <row r="82" ht="54" customHeight="true" spans="1:51">
      <c r="A82" s="6"/>
      <c r="B82" s="13">
        <v>30</v>
      </c>
      <c r="C82" s="10" t="s">
        <v>202</v>
      </c>
      <c r="D82" s="10" t="s">
        <v>203</v>
      </c>
      <c r="E82" s="10"/>
      <c r="F82" s="15" t="s">
        <v>774</v>
      </c>
      <c r="G82" s="54">
        <v>195</v>
      </c>
      <c r="H82" s="62" t="s">
        <v>42</v>
      </c>
      <c r="I82" s="147"/>
      <c r="J82" s="147"/>
      <c r="K82" s="103" t="s">
        <v>850</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540</v>
      </c>
    </row>
    <row r="83" ht="30" customHeight="true" spans="1:51">
      <c r="A83" s="8" t="s">
        <v>206</v>
      </c>
      <c r="B83" s="13">
        <v>31</v>
      </c>
      <c r="C83" s="10" t="s">
        <v>207</v>
      </c>
      <c r="D83" s="10" t="s">
        <v>208</v>
      </c>
      <c r="E83" s="10"/>
      <c r="F83" s="15" t="s">
        <v>777</v>
      </c>
      <c r="G83" s="59">
        <v>4.128</v>
      </c>
      <c r="H83" s="64">
        <v>0.0503</v>
      </c>
      <c r="I83" s="98"/>
      <c r="J83" s="98"/>
      <c r="K83" s="78" t="s">
        <v>26</v>
      </c>
      <c r="L83" s="56" t="s">
        <v>26</v>
      </c>
      <c r="M83" s="56" t="s">
        <v>26</v>
      </c>
      <c r="N83" s="56" t="s">
        <v>26</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26</v>
      </c>
      <c r="AR83" s="56" t="s">
        <v>26</v>
      </c>
      <c r="AS83" s="56" t="s">
        <v>26</v>
      </c>
      <c r="AT83" s="56" t="s">
        <v>26</v>
      </c>
      <c r="AU83" s="56" t="s">
        <v>26</v>
      </c>
      <c r="AV83" s="56" t="s">
        <v>26</v>
      </c>
      <c r="AW83" s="56" t="s">
        <v>26</v>
      </c>
      <c r="AX83" s="56" t="s">
        <v>26</v>
      </c>
      <c r="AY83" s="131"/>
    </row>
    <row r="84" ht="30" customHeight="true" spans="1:51">
      <c r="A84" s="11"/>
      <c r="B84" s="14"/>
      <c r="C84" s="10"/>
      <c r="D84" s="10" t="s">
        <v>210</v>
      </c>
      <c r="E84" s="10"/>
      <c r="F84" s="15" t="s">
        <v>777</v>
      </c>
      <c r="G84" s="59">
        <v>14.956</v>
      </c>
      <c r="H84" s="64">
        <v>0.0421</v>
      </c>
      <c r="I84" s="89"/>
      <c r="J84" s="89"/>
      <c r="K84" s="78" t="s">
        <v>26</v>
      </c>
      <c r="L84" s="56" t="s">
        <v>26</v>
      </c>
      <c r="M84" s="56" t="s">
        <v>26</v>
      </c>
      <c r="N84" s="56" t="s">
        <v>26</v>
      </c>
      <c r="O84" s="93" t="s">
        <v>26</v>
      </c>
      <c r="P84" s="93" t="s">
        <v>26</v>
      </c>
      <c r="Q84" s="93" t="s">
        <v>26</v>
      </c>
      <c r="R84" s="93" t="s">
        <v>26</v>
      </c>
      <c r="S84" s="93">
        <v>110.504</v>
      </c>
      <c r="T84" s="93">
        <v>7.886</v>
      </c>
      <c r="U84" s="93">
        <v>7.886</v>
      </c>
      <c r="V84" s="94">
        <v>0.0714</v>
      </c>
      <c r="W84" s="93" t="s">
        <v>26</v>
      </c>
      <c r="X84" s="93" t="s">
        <v>26</v>
      </c>
      <c r="Y84" s="93" t="s">
        <v>26</v>
      </c>
      <c r="Z84" s="93" t="s">
        <v>26</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26</v>
      </c>
      <c r="AR84" s="56" t="s">
        <v>26</v>
      </c>
      <c r="AS84" s="56" t="s">
        <v>26</v>
      </c>
      <c r="AT84" s="56" t="s">
        <v>26</v>
      </c>
      <c r="AU84" s="56" t="s">
        <v>26</v>
      </c>
      <c r="AV84" s="56" t="s">
        <v>26</v>
      </c>
      <c r="AW84" s="56" t="s">
        <v>26</v>
      </c>
      <c r="AX84" s="56" t="s">
        <v>26</v>
      </c>
      <c r="AY84" s="131"/>
    </row>
    <row r="85" ht="30" customHeight="true" spans="1:51">
      <c r="A85" s="11"/>
      <c r="B85" s="14"/>
      <c r="C85" s="10"/>
      <c r="D85" s="10" t="s">
        <v>211</v>
      </c>
      <c r="E85" s="10"/>
      <c r="F85" s="15" t="s">
        <v>777</v>
      </c>
      <c r="G85" s="59">
        <v>0</v>
      </c>
      <c r="H85" s="64">
        <v>0</v>
      </c>
      <c r="I85" s="89"/>
      <c r="J85" s="89"/>
      <c r="K85" s="78" t="s">
        <v>26</v>
      </c>
      <c r="L85" s="56" t="s">
        <v>26</v>
      </c>
      <c r="M85" s="56" t="s">
        <v>26</v>
      </c>
      <c r="N85" s="56" t="s">
        <v>26</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26</v>
      </c>
      <c r="AR85" s="56" t="s">
        <v>26</v>
      </c>
      <c r="AS85" s="56" t="s">
        <v>26</v>
      </c>
      <c r="AT85" s="56" t="s">
        <v>26</v>
      </c>
      <c r="AU85" s="56" t="s">
        <v>26</v>
      </c>
      <c r="AV85" s="56" t="s">
        <v>26</v>
      </c>
      <c r="AW85" s="56" t="s">
        <v>26</v>
      </c>
      <c r="AX85" s="56" t="s">
        <v>26</v>
      </c>
      <c r="AY85" s="131"/>
    </row>
    <row r="86" ht="81.75" customHeight="true" spans="1:51">
      <c r="A86" s="11"/>
      <c r="B86" s="14"/>
      <c r="C86" s="10"/>
      <c r="D86" s="10" t="s">
        <v>212</v>
      </c>
      <c r="E86" s="10"/>
      <c r="F86" s="15" t="s">
        <v>777</v>
      </c>
      <c r="G86" s="59" t="s">
        <v>612</v>
      </c>
      <c r="H86" s="57" t="s">
        <v>851</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3">
        <v>1</v>
      </c>
      <c r="AJ86" s="93">
        <v>0.7</v>
      </c>
      <c r="AK86" s="93">
        <v>0.7</v>
      </c>
      <c r="AL86" s="94">
        <v>0.7</v>
      </c>
      <c r="AM86" s="93">
        <v>1</v>
      </c>
      <c r="AN86" s="93">
        <v>0.6</v>
      </c>
      <c r="AO86" s="93">
        <v>0.6</v>
      </c>
      <c r="AP86" s="94">
        <v>0.6</v>
      </c>
      <c r="AQ86" s="56" t="s">
        <v>26</v>
      </c>
      <c r="AR86" s="56" t="s">
        <v>26</v>
      </c>
      <c r="AS86" s="56" t="s">
        <v>26</v>
      </c>
      <c r="AT86" s="56" t="s">
        <v>26</v>
      </c>
      <c r="AU86" s="56" t="s">
        <v>26</v>
      </c>
      <c r="AV86" s="56" t="s">
        <v>26</v>
      </c>
      <c r="AW86" s="56" t="s">
        <v>26</v>
      </c>
      <c r="AX86" s="56" t="s">
        <v>26</v>
      </c>
      <c r="AY86" s="131"/>
    </row>
    <row r="87" ht="30" customHeight="true" spans="1:51">
      <c r="A87" s="11"/>
      <c r="B87" s="13">
        <v>32</v>
      </c>
      <c r="C87" s="10" t="s">
        <v>213</v>
      </c>
      <c r="D87" s="10" t="s">
        <v>214</v>
      </c>
      <c r="E87" s="10"/>
      <c r="F87" s="15" t="s">
        <v>778</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26</v>
      </c>
      <c r="AR87" s="93" t="s">
        <v>26</v>
      </c>
      <c r="AS87" s="93" t="s">
        <v>26</v>
      </c>
      <c r="AT87" s="93" t="s">
        <v>26</v>
      </c>
      <c r="AU87" s="93">
        <v>2000</v>
      </c>
      <c r="AV87" s="93">
        <v>0</v>
      </c>
      <c r="AW87" s="93">
        <v>172</v>
      </c>
      <c r="AX87" s="94">
        <v>0.086</v>
      </c>
      <c r="AY87" s="131"/>
    </row>
    <row r="88" ht="30" customHeight="true" spans="1:51">
      <c r="A88" s="6"/>
      <c r="B88" s="14"/>
      <c r="C88" s="10"/>
      <c r="D88" s="10" t="s">
        <v>216</v>
      </c>
      <c r="E88" s="10"/>
      <c r="F88" s="15" t="s">
        <v>778</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26</v>
      </c>
      <c r="AR88" s="93" t="s">
        <v>26</v>
      </c>
      <c r="AS88" s="93" t="s">
        <v>26</v>
      </c>
      <c r="AT88" s="93" t="s">
        <v>26</v>
      </c>
      <c r="AU88" s="93">
        <v>200</v>
      </c>
      <c r="AV88" s="93">
        <v>0</v>
      </c>
      <c r="AW88" s="93">
        <v>172</v>
      </c>
      <c r="AX88" s="94">
        <v>0.86</v>
      </c>
      <c r="AY88" s="131"/>
    </row>
    <row r="89" ht="65" customHeight="true" spans="1:51">
      <c r="A89" s="8" t="s">
        <v>217</v>
      </c>
      <c r="B89" s="13">
        <v>33</v>
      </c>
      <c r="C89" s="10" t="s">
        <v>218</v>
      </c>
      <c r="D89" s="10" t="s">
        <v>219</v>
      </c>
      <c r="E89" s="10"/>
      <c r="F89" s="15" t="s">
        <v>779</v>
      </c>
      <c r="G89" s="54" t="s">
        <v>42</v>
      </c>
      <c r="H89" s="139" t="s">
        <v>42</v>
      </c>
      <c r="I89" s="148"/>
      <c r="J89" s="148"/>
      <c r="K89" s="148" t="s">
        <v>838</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544</v>
      </c>
    </row>
    <row r="90" ht="48" customHeight="true" spans="1:51">
      <c r="A90" s="11"/>
      <c r="B90" s="13">
        <v>34</v>
      </c>
      <c r="C90" s="10" t="s">
        <v>223</v>
      </c>
      <c r="D90" s="10" t="s">
        <v>224</v>
      </c>
      <c r="E90" s="10"/>
      <c r="F90" s="15" t="s">
        <v>779</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713</v>
      </c>
    </row>
    <row r="91" ht="30" customHeight="true" spans="1:51">
      <c r="A91" s="6"/>
      <c r="B91" s="13">
        <v>35</v>
      </c>
      <c r="C91" s="10" t="s">
        <v>226</v>
      </c>
      <c r="D91" s="10" t="s">
        <v>227</v>
      </c>
      <c r="E91" s="10"/>
      <c r="F91" s="15" t="s">
        <v>779</v>
      </c>
      <c r="G91" s="54">
        <v>173</v>
      </c>
      <c r="H91" s="61">
        <v>0.2486</v>
      </c>
      <c r="I91" s="56"/>
      <c r="J91" s="56"/>
      <c r="K91" s="56" t="s">
        <v>26</v>
      </c>
      <c r="L91" s="56" t="s">
        <v>26</v>
      </c>
      <c r="M91" s="56" t="s">
        <v>26</v>
      </c>
      <c r="N91" s="56" t="s">
        <v>26</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26</v>
      </c>
      <c r="AR91" s="56" t="s">
        <v>26</v>
      </c>
      <c r="AS91" s="56" t="s">
        <v>26</v>
      </c>
      <c r="AT91" s="56" t="s">
        <v>26</v>
      </c>
      <c r="AU91" s="56">
        <v>16</v>
      </c>
      <c r="AV91" s="56">
        <v>0</v>
      </c>
      <c r="AW91" s="56">
        <v>0</v>
      </c>
      <c r="AX91" s="116">
        <v>0</v>
      </c>
      <c r="AY91" s="131"/>
    </row>
    <row r="92" ht="30" customHeight="true" spans="1:51">
      <c r="A92" s="8" t="s">
        <v>228</v>
      </c>
      <c r="B92" s="13">
        <v>36</v>
      </c>
      <c r="C92" s="10" t="s">
        <v>229</v>
      </c>
      <c r="D92" s="10" t="s">
        <v>230</v>
      </c>
      <c r="E92" s="10"/>
      <c r="F92" s="15" t="s">
        <v>784</v>
      </c>
      <c r="G92" s="54">
        <f>Q92+U92+Y92+AC92+AG92+AK92+AO92+AS92+AW92</f>
        <v>413</v>
      </c>
      <c r="H92" s="61">
        <f>413/1438</f>
        <v>0.287204450625869</v>
      </c>
      <c r="I92" s="88"/>
      <c r="J92" s="88"/>
      <c r="K92" s="56" t="s">
        <v>26</v>
      </c>
      <c r="L92" s="56" t="s">
        <v>26</v>
      </c>
      <c r="M92" s="56" t="s">
        <v>26</v>
      </c>
      <c r="N92" s="56" t="s">
        <v>26</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461</v>
      </c>
      <c r="E93" s="10"/>
      <c r="F93" s="15" t="s">
        <v>784</v>
      </c>
      <c r="G93" s="54"/>
      <c r="H93" s="139"/>
      <c r="I93" s="23"/>
      <c r="J93" s="23"/>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true" spans="1:51">
      <c r="A94" s="11"/>
      <c r="B94" s="13">
        <v>37</v>
      </c>
      <c r="C94" s="10" t="s">
        <v>232</v>
      </c>
      <c r="D94" s="10" t="s">
        <v>233</v>
      </c>
      <c r="E94" s="10"/>
      <c r="F94" s="15" t="s">
        <v>784</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713</v>
      </c>
    </row>
    <row r="95" ht="30" customHeight="true" spans="1:51">
      <c r="A95" s="11"/>
      <c r="B95" s="13">
        <v>38</v>
      </c>
      <c r="C95" s="10" t="s">
        <v>236</v>
      </c>
      <c r="D95" s="10" t="s">
        <v>237</v>
      </c>
      <c r="E95" s="10"/>
      <c r="F95" s="15" t="s">
        <v>778</v>
      </c>
      <c r="G95" s="59">
        <v>0</v>
      </c>
      <c r="H95" s="68">
        <v>0</v>
      </c>
      <c r="I95" s="79"/>
      <c r="J95" s="79"/>
      <c r="K95" s="93" t="s">
        <v>26</v>
      </c>
      <c r="L95" s="93" t="s">
        <v>26</v>
      </c>
      <c r="M95" s="93" t="s">
        <v>26</v>
      </c>
      <c r="N95" s="93" t="s">
        <v>26</v>
      </c>
      <c r="O95" s="93">
        <v>32</v>
      </c>
      <c r="P95" s="93">
        <v>0</v>
      </c>
      <c r="Q95" s="93">
        <v>0</v>
      </c>
      <c r="R95" s="94">
        <v>0</v>
      </c>
      <c r="S95" s="93">
        <v>13</v>
      </c>
      <c r="T95" s="93">
        <v>0</v>
      </c>
      <c r="U95" s="93">
        <v>0</v>
      </c>
      <c r="V95" s="94">
        <v>0</v>
      </c>
      <c r="W95" s="93" t="s">
        <v>26</v>
      </c>
      <c r="X95" s="93" t="s">
        <v>26</v>
      </c>
      <c r="Y95" s="93" t="s">
        <v>26</v>
      </c>
      <c r="Z95" s="93" t="s">
        <v>26</v>
      </c>
      <c r="AA95" s="93" t="s">
        <v>26</v>
      </c>
      <c r="AB95" s="93" t="s">
        <v>26</v>
      </c>
      <c r="AC95" s="93" t="s">
        <v>26</v>
      </c>
      <c r="AD95" s="93" t="s">
        <v>26</v>
      </c>
      <c r="AE95" s="93">
        <v>12</v>
      </c>
      <c r="AF95" s="93">
        <v>0</v>
      </c>
      <c r="AG95" s="93">
        <v>0</v>
      </c>
      <c r="AH95" s="94">
        <v>0</v>
      </c>
      <c r="AI95" s="93" t="s">
        <v>26</v>
      </c>
      <c r="AJ95" s="93"/>
      <c r="AK95" s="93"/>
      <c r="AL95" s="94"/>
      <c r="AM95" s="93" t="s">
        <v>26</v>
      </c>
      <c r="AN95" s="93"/>
      <c r="AO95" s="93"/>
      <c r="AP95" s="94"/>
      <c r="AQ95" s="93" t="s">
        <v>26</v>
      </c>
      <c r="AR95" s="93" t="s">
        <v>26</v>
      </c>
      <c r="AS95" s="93" t="s">
        <v>26</v>
      </c>
      <c r="AT95" s="93" t="s">
        <v>26</v>
      </c>
      <c r="AU95" s="93" t="s">
        <v>26</v>
      </c>
      <c r="AV95" s="93" t="s">
        <v>26</v>
      </c>
      <c r="AW95" s="93" t="s">
        <v>26</v>
      </c>
      <c r="AX95" s="93" t="s">
        <v>26</v>
      </c>
      <c r="AY95" s="131"/>
    </row>
    <row r="96" ht="30" customHeight="true" spans="1:51">
      <c r="A96" s="11"/>
      <c r="B96" s="14"/>
      <c r="C96" s="10"/>
      <c r="D96" s="10" t="s">
        <v>238</v>
      </c>
      <c r="E96" s="10"/>
      <c r="F96" s="15" t="s">
        <v>778</v>
      </c>
      <c r="G96" s="59">
        <v>0</v>
      </c>
      <c r="H96" s="68">
        <v>0</v>
      </c>
      <c r="I96" s="6"/>
      <c r="J96" s="6"/>
      <c r="K96" s="93" t="s">
        <v>26</v>
      </c>
      <c r="L96" s="93" t="s">
        <v>26</v>
      </c>
      <c r="M96" s="93" t="s">
        <v>26</v>
      </c>
      <c r="N96" s="93" t="s">
        <v>26</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26</v>
      </c>
      <c r="AR96" s="93" t="s">
        <v>26</v>
      </c>
      <c r="AS96" s="93" t="s">
        <v>26</v>
      </c>
      <c r="AT96" s="93" t="s">
        <v>26</v>
      </c>
      <c r="AU96" s="93" t="s">
        <v>26</v>
      </c>
      <c r="AV96" s="93" t="s">
        <v>26</v>
      </c>
      <c r="AW96" s="93" t="s">
        <v>26</v>
      </c>
      <c r="AX96" s="93" t="s">
        <v>26</v>
      </c>
      <c r="AY96" s="131"/>
    </row>
    <row r="97" ht="40" customHeight="true" spans="1:51">
      <c r="A97" s="11"/>
      <c r="B97" s="13">
        <v>39</v>
      </c>
      <c r="C97" s="10" t="s">
        <v>239</v>
      </c>
      <c r="D97" s="10" t="s">
        <v>240</v>
      </c>
      <c r="E97" s="10"/>
      <c r="F97" s="15" t="s">
        <v>778</v>
      </c>
      <c r="G97" s="59">
        <v>399</v>
      </c>
      <c r="H97" s="68">
        <v>1</v>
      </c>
      <c r="I97" s="93"/>
      <c r="J97" s="93"/>
      <c r="K97" s="93" t="s">
        <v>26</v>
      </c>
      <c r="L97" s="93" t="s">
        <v>26</v>
      </c>
      <c r="M97" s="93" t="s">
        <v>26</v>
      </c>
      <c r="N97" s="93" t="s">
        <v>26</v>
      </c>
      <c r="O97" s="93">
        <v>11</v>
      </c>
      <c r="P97" s="93">
        <v>11</v>
      </c>
      <c r="Q97" s="93">
        <v>11</v>
      </c>
      <c r="R97" s="94">
        <v>1</v>
      </c>
      <c r="S97" s="93">
        <v>168</v>
      </c>
      <c r="T97" s="93">
        <v>168</v>
      </c>
      <c r="U97" s="93">
        <v>168</v>
      </c>
      <c r="V97" s="94">
        <v>1</v>
      </c>
      <c r="W97" s="93" t="s">
        <v>26</v>
      </c>
      <c r="X97" s="93" t="s">
        <v>26</v>
      </c>
      <c r="Y97" s="93" t="s">
        <v>26</v>
      </c>
      <c r="Z97" s="93" t="s">
        <v>26</v>
      </c>
      <c r="AA97" s="93">
        <v>220</v>
      </c>
      <c r="AB97" s="93">
        <v>220</v>
      </c>
      <c r="AC97" s="93">
        <v>220</v>
      </c>
      <c r="AD97" s="94">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31"/>
    </row>
    <row r="98" ht="43" customHeight="true" spans="1:51">
      <c r="A98" s="11"/>
      <c r="B98" s="16">
        <v>40</v>
      </c>
      <c r="C98" s="40" t="s">
        <v>241</v>
      </c>
      <c r="D98" s="10" t="s">
        <v>242</v>
      </c>
      <c r="E98" s="10"/>
      <c r="F98" s="17" t="s">
        <v>778</v>
      </c>
      <c r="G98" s="59">
        <v>0</v>
      </c>
      <c r="H98" s="59" t="s">
        <v>42</v>
      </c>
      <c r="I98" s="93"/>
      <c r="J98" s="93"/>
      <c r="K98" s="93" t="s">
        <v>26</v>
      </c>
      <c r="L98" s="93" t="s">
        <v>26</v>
      </c>
      <c r="M98" s="93" t="s">
        <v>26</v>
      </c>
      <c r="N98" s="93" t="s">
        <v>26</v>
      </c>
      <c r="O98" s="59">
        <v>1</v>
      </c>
      <c r="P98" s="59">
        <v>0</v>
      </c>
      <c r="Q98" s="59">
        <v>0</v>
      </c>
      <c r="R98" s="59" t="s">
        <v>42</v>
      </c>
      <c r="S98" s="59">
        <v>1</v>
      </c>
      <c r="T98" s="59">
        <v>0</v>
      </c>
      <c r="U98" s="59">
        <v>0</v>
      </c>
      <c r="V98" s="59" t="s">
        <v>42</v>
      </c>
      <c r="W98" s="59">
        <v>1</v>
      </c>
      <c r="X98" s="59">
        <v>0</v>
      </c>
      <c r="Y98" s="59">
        <v>0</v>
      </c>
      <c r="Z98" s="59" t="s">
        <v>42</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31"/>
    </row>
    <row r="99" ht="37" customHeight="true" spans="1:51">
      <c r="A99" s="11"/>
      <c r="B99" s="13">
        <v>41</v>
      </c>
      <c r="C99" s="10" t="s">
        <v>243</v>
      </c>
      <c r="D99" s="10" t="s">
        <v>244</v>
      </c>
      <c r="E99" s="10"/>
      <c r="F99" s="15" t="s">
        <v>786</v>
      </c>
      <c r="G99" s="54">
        <v>121</v>
      </c>
      <c r="H99" s="61">
        <v>1</v>
      </c>
      <c r="I99" s="88"/>
      <c r="J99" s="88"/>
      <c r="K99" s="56">
        <v>121</v>
      </c>
      <c r="L99" s="56">
        <v>121</v>
      </c>
      <c r="M99" s="56">
        <v>121</v>
      </c>
      <c r="N99" s="116">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6">
        <v>1</v>
      </c>
      <c r="AI99" s="56" t="s">
        <v>26</v>
      </c>
      <c r="AJ99" s="56" t="s">
        <v>26</v>
      </c>
      <c r="AK99" s="56" t="s">
        <v>26</v>
      </c>
      <c r="AL99" s="56" t="s">
        <v>26</v>
      </c>
      <c r="AM99" s="56">
        <v>49</v>
      </c>
      <c r="AN99" s="56">
        <v>49</v>
      </c>
      <c r="AO99" s="56">
        <v>49</v>
      </c>
      <c r="AP99" s="116">
        <v>1</v>
      </c>
      <c r="AQ99" s="56" t="s">
        <v>26</v>
      </c>
      <c r="AR99" s="56" t="s">
        <v>26</v>
      </c>
      <c r="AS99" s="56" t="s">
        <v>26</v>
      </c>
      <c r="AT99" s="56" t="s">
        <v>26</v>
      </c>
      <c r="AU99" s="56" t="s">
        <v>26</v>
      </c>
      <c r="AV99" s="56" t="s">
        <v>26</v>
      </c>
      <c r="AW99" s="56" t="s">
        <v>26</v>
      </c>
      <c r="AX99" s="56" t="s">
        <v>26</v>
      </c>
      <c r="AY99" s="131"/>
    </row>
    <row r="100" ht="30" customHeight="true" spans="1:51">
      <c r="A100" s="11"/>
      <c r="B100" s="13">
        <v>42</v>
      </c>
      <c r="C100" s="10" t="s">
        <v>246</v>
      </c>
      <c r="D100" s="10" t="s">
        <v>247</v>
      </c>
      <c r="E100" s="10"/>
      <c r="F100" s="15" t="s">
        <v>248</v>
      </c>
      <c r="G100" s="54">
        <v>52</v>
      </c>
      <c r="H100" s="55">
        <v>0.18</v>
      </c>
      <c r="I100" s="98"/>
      <c r="J100" s="98"/>
      <c r="K100" s="78" t="s">
        <v>26</v>
      </c>
      <c r="L100" s="56" t="s">
        <v>26</v>
      </c>
      <c r="M100" s="56" t="s">
        <v>26</v>
      </c>
      <c r="N100" s="56" t="s">
        <v>26</v>
      </c>
      <c r="O100" s="56" t="s">
        <v>26</v>
      </c>
      <c r="P100" s="56" t="s">
        <v>26</v>
      </c>
      <c r="Q100" s="56" t="s">
        <v>26</v>
      </c>
      <c r="R100" s="56" t="s">
        <v>26</v>
      </c>
      <c r="S100" s="56">
        <v>72</v>
      </c>
      <c r="T100" s="56">
        <v>15</v>
      </c>
      <c r="U100" s="56">
        <v>15</v>
      </c>
      <c r="V100" s="109">
        <v>0.2083</v>
      </c>
      <c r="W100" s="56">
        <v>4</v>
      </c>
      <c r="X100" s="56">
        <v>2</v>
      </c>
      <c r="Y100" s="56">
        <v>2</v>
      </c>
      <c r="Z100" s="116">
        <v>0.5</v>
      </c>
      <c r="AA100" s="56">
        <v>135</v>
      </c>
      <c r="AB100" s="56">
        <v>24</v>
      </c>
      <c r="AC100" s="56">
        <v>24</v>
      </c>
      <c r="AD100" s="109">
        <v>0.1778</v>
      </c>
      <c r="AE100" s="56" t="s">
        <v>26</v>
      </c>
      <c r="AF100" s="56" t="s">
        <v>26</v>
      </c>
      <c r="AG100" s="56" t="s">
        <v>26</v>
      </c>
      <c r="AH100" s="56" t="s">
        <v>26</v>
      </c>
      <c r="AI100" s="56" t="s">
        <v>26</v>
      </c>
      <c r="AJ100" s="56" t="s">
        <v>26</v>
      </c>
      <c r="AK100" s="56" t="s">
        <v>26</v>
      </c>
      <c r="AL100" s="56" t="s">
        <v>26</v>
      </c>
      <c r="AM100" s="56">
        <v>78</v>
      </c>
      <c r="AN100" s="56">
        <v>5</v>
      </c>
      <c r="AO100" s="56">
        <v>14</v>
      </c>
      <c r="AP100" s="109">
        <v>0.1794</v>
      </c>
      <c r="AQ100" s="56" t="s">
        <v>26</v>
      </c>
      <c r="AR100" s="56" t="s">
        <v>26</v>
      </c>
      <c r="AS100" s="56" t="s">
        <v>26</v>
      </c>
      <c r="AT100" s="56" t="s">
        <v>26</v>
      </c>
      <c r="AU100" s="56" t="s">
        <v>26</v>
      </c>
      <c r="AV100" s="56" t="s">
        <v>26</v>
      </c>
      <c r="AW100" s="56" t="s">
        <v>26</v>
      </c>
      <c r="AX100" s="56" t="s">
        <v>26</v>
      </c>
      <c r="AY100" s="131"/>
    </row>
    <row r="101" ht="30" customHeight="true" spans="1:51">
      <c r="A101" s="11"/>
      <c r="B101" s="14"/>
      <c r="C101" s="10"/>
      <c r="D101" s="10" t="s">
        <v>249</v>
      </c>
      <c r="E101" s="10"/>
      <c r="F101" s="15" t="s">
        <v>248</v>
      </c>
      <c r="G101" s="54">
        <v>6600</v>
      </c>
      <c r="H101" s="55">
        <v>0.26</v>
      </c>
      <c r="I101" s="89"/>
      <c r="J101" s="89"/>
      <c r="K101" s="78" t="s">
        <v>26</v>
      </c>
      <c r="L101" s="56" t="s">
        <v>26</v>
      </c>
      <c r="M101" s="56" t="s">
        <v>26</v>
      </c>
      <c r="N101" s="56" t="s">
        <v>26</v>
      </c>
      <c r="O101" s="56" t="s">
        <v>26</v>
      </c>
      <c r="P101" s="56" t="s">
        <v>26</v>
      </c>
      <c r="Q101" s="56" t="s">
        <v>26</v>
      </c>
      <c r="R101" s="56" t="s">
        <v>26</v>
      </c>
      <c r="S101" s="56">
        <v>6800</v>
      </c>
      <c r="T101" s="56">
        <v>1670</v>
      </c>
      <c r="U101" s="56">
        <v>1670</v>
      </c>
      <c r="V101" s="109">
        <v>0.2456</v>
      </c>
      <c r="W101" s="56">
        <v>800</v>
      </c>
      <c r="X101" s="56">
        <v>400</v>
      </c>
      <c r="Y101" s="56">
        <v>400</v>
      </c>
      <c r="Z101" s="116">
        <v>0.5</v>
      </c>
      <c r="AA101" s="56">
        <v>9400</v>
      </c>
      <c r="AB101" s="56">
        <v>3000</v>
      </c>
      <c r="AC101" s="56">
        <v>3000</v>
      </c>
      <c r="AD101" s="109">
        <v>0.3191</v>
      </c>
      <c r="AE101" s="56" t="s">
        <v>26</v>
      </c>
      <c r="AF101" s="56" t="s">
        <v>26</v>
      </c>
      <c r="AG101" s="56" t="s">
        <v>26</v>
      </c>
      <c r="AH101" s="56" t="s">
        <v>26</v>
      </c>
      <c r="AI101" s="56" t="s">
        <v>26</v>
      </c>
      <c r="AJ101" s="56" t="s">
        <v>26</v>
      </c>
      <c r="AK101" s="56" t="s">
        <v>26</v>
      </c>
      <c r="AL101" s="56" t="s">
        <v>26</v>
      </c>
      <c r="AM101" s="56">
        <v>8400</v>
      </c>
      <c r="AN101" s="56">
        <v>420</v>
      </c>
      <c r="AO101" s="56">
        <v>1530</v>
      </c>
      <c r="AP101" s="109">
        <v>0.1881</v>
      </c>
      <c r="AQ101" s="56" t="s">
        <v>26</v>
      </c>
      <c r="AR101" s="56" t="s">
        <v>26</v>
      </c>
      <c r="AS101" s="56" t="s">
        <v>26</v>
      </c>
      <c r="AT101" s="56" t="s">
        <v>26</v>
      </c>
      <c r="AU101" s="56" t="s">
        <v>26</v>
      </c>
      <c r="AV101" s="56" t="s">
        <v>26</v>
      </c>
      <c r="AW101" s="56" t="s">
        <v>26</v>
      </c>
      <c r="AX101" s="56" t="s">
        <v>26</v>
      </c>
      <c r="AY101" s="131"/>
    </row>
    <row r="102" ht="36" customHeight="true" spans="1:51">
      <c r="A102" s="11"/>
      <c r="B102" s="13">
        <v>43</v>
      </c>
      <c r="C102" s="10" t="s">
        <v>250</v>
      </c>
      <c r="D102" s="10" t="s">
        <v>251</v>
      </c>
      <c r="E102" s="10"/>
      <c r="F102" s="15" t="s">
        <v>252</v>
      </c>
      <c r="G102" s="54">
        <v>18</v>
      </c>
      <c r="H102" s="63">
        <v>0.2465</v>
      </c>
      <c r="I102" s="98"/>
      <c r="J102" s="98"/>
      <c r="K102" s="78" t="s">
        <v>26</v>
      </c>
      <c r="L102" s="56" t="s">
        <v>26</v>
      </c>
      <c r="M102" s="56" t="s">
        <v>26</v>
      </c>
      <c r="N102" s="56" t="s">
        <v>26</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26</v>
      </c>
      <c r="AR102" s="56" t="s">
        <v>26</v>
      </c>
      <c r="AS102" s="56" t="s">
        <v>26</v>
      </c>
      <c r="AT102" s="56" t="s">
        <v>26</v>
      </c>
      <c r="AU102" s="56" t="s">
        <v>26</v>
      </c>
      <c r="AV102" s="56" t="s">
        <v>26</v>
      </c>
      <c r="AW102" s="56" t="s">
        <v>26</v>
      </c>
      <c r="AX102" s="56" t="s">
        <v>26</v>
      </c>
      <c r="AY102" s="131"/>
    </row>
    <row r="103" s="44" customFormat="true" ht="37" customHeight="true" spans="1:51">
      <c r="A103" s="11"/>
      <c r="B103" s="13">
        <v>44</v>
      </c>
      <c r="C103" s="10" t="s">
        <v>253</v>
      </c>
      <c r="D103" s="10" t="s">
        <v>254</v>
      </c>
      <c r="E103" s="10"/>
      <c r="F103" s="15" t="s">
        <v>34</v>
      </c>
      <c r="G103" s="54">
        <v>20.3</v>
      </c>
      <c r="H103" s="69">
        <v>0.812</v>
      </c>
      <c r="I103" s="147"/>
      <c r="J103" s="147"/>
      <c r="K103" s="103"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true" spans="1:51">
      <c r="A104" s="6"/>
      <c r="B104" s="13">
        <v>45</v>
      </c>
      <c r="C104" s="10" t="s">
        <v>255</v>
      </c>
      <c r="D104" s="10" t="s">
        <v>256</v>
      </c>
      <c r="E104" s="10"/>
      <c r="F104" s="15" t="s">
        <v>63</v>
      </c>
      <c r="G104" s="54">
        <v>2</v>
      </c>
      <c r="H104" s="61">
        <v>0.087</v>
      </c>
      <c r="I104" s="149"/>
      <c r="J104" s="149"/>
      <c r="K104" s="56">
        <v>1</v>
      </c>
      <c r="L104" s="56" t="s">
        <v>26</v>
      </c>
      <c r="M104" s="56" t="s">
        <v>26</v>
      </c>
      <c r="N104" s="150" t="s">
        <v>42</v>
      </c>
      <c r="O104" s="56">
        <v>4</v>
      </c>
      <c r="P104" s="56" t="s">
        <v>26</v>
      </c>
      <c r="Q104" s="56" t="s">
        <v>26</v>
      </c>
      <c r="R104" s="150" t="s">
        <v>42</v>
      </c>
      <c r="S104" s="56">
        <v>3</v>
      </c>
      <c r="T104" s="56" t="s">
        <v>26</v>
      </c>
      <c r="U104" s="56" t="s">
        <v>26</v>
      </c>
      <c r="V104" s="150" t="s">
        <v>42</v>
      </c>
      <c r="W104" s="56">
        <v>2</v>
      </c>
      <c r="X104" s="56">
        <v>1</v>
      </c>
      <c r="Y104" s="56">
        <v>1</v>
      </c>
      <c r="Z104" s="116">
        <v>0.5</v>
      </c>
      <c r="AA104" s="56">
        <v>3</v>
      </c>
      <c r="AB104" s="56">
        <v>1</v>
      </c>
      <c r="AC104" s="56">
        <v>1</v>
      </c>
      <c r="AD104" s="109">
        <v>0.333</v>
      </c>
      <c r="AE104" s="56">
        <v>2</v>
      </c>
      <c r="AF104" s="56" t="s">
        <v>26</v>
      </c>
      <c r="AG104" s="56" t="s">
        <v>26</v>
      </c>
      <c r="AH104" s="56" t="s">
        <v>42</v>
      </c>
      <c r="AI104" s="56">
        <v>2</v>
      </c>
      <c r="AJ104" s="56" t="s">
        <v>26</v>
      </c>
      <c r="AK104" s="56" t="s">
        <v>26</v>
      </c>
      <c r="AL104" s="150" t="s">
        <v>42</v>
      </c>
      <c r="AM104" s="56">
        <v>2</v>
      </c>
      <c r="AN104" s="56" t="s">
        <v>26</v>
      </c>
      <c r="AO104" s="56" t="s">
        <v>26</v>
      </c>
      <c r="AP104" s="150" t="s">
        <v>42</v>
      </c>
      <c r="AQ104" s="56">
        <v>2</v>
      </c>
      <c r="AR104" s="56" t="s">
        <v>26</v>
      </c>
      <c r="AS104" s="56" t="s">
        <v>26</v>
      </c>
      <c r="AT104" s="150" t="s">
        <v>42</v>
      </c>
      <c r="AU104" s="56">
        <v>2</v>
      </c>
      <c r="AV104" s="56" t="s">
        <v>26</v>
      </c>
      <c r="AW104" s="56" t="s">
        <v>26</v>
      </c>
      <c r="AX104" s="150" t="s">
        <v>42</v>
      </c>
      <c r="AY104" s="131" t="s">
        <v>718</v>
      </c>
    </row>
    <row r="105" ht="35" customHeight="true" spans="1:51">
      <c r="A105" s="8" t="s">
        <v>257</v>
      </c>
      <c r="B105" s="13">
        <v>46</v>
      </c>
      <c r="C105" s="10" t="s">
        <v>258</v>
      </c>
      <c r="D105" s="10" t="s">
        <v>259</v>
      </c>
      <c r="E105" s="10"/>
      <c r="F105" s="15" t="s">
        <v>784</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26</v>
      </c>
      <c r="AR105" s="56" t="s">
        <v>26</v>
      </c>
      <c r="AS105" s="56" t="s">
        <v>26</v>
      </c>
      <c r="AT105" s="56" t="s">
        <v>26</v>
      </c>
      <c r="AU105" s="56" t="s">
        <v>26</v>
      </c>
      <c r="AV105" s="56" t="s">
        <v>26</v>
      </c>
      <c r="AW105" s="56" t="s">
        <v>26</v>
      </c>
      <c r="AX105" s="56" t="s">
        <v>26</v>
      </c>
      <c r="AY105" s="131"/>
    </row>
    <row r="106" ht="30" customHeight="true" spans="1:51">
      <c r="A106" s="11"/>
      <c r="B106" s="13">
        <v>47</v>
      </c>
      <c r="C106" s="10" t="s">
        <v>372</v>
      </c>
      <c r="D106" s="10" t="s">
        <v>621</v>
      </c>
      <c r="E106" s="10"/>
      <c r="F106" s="15" t="s">
        <v>263</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374</v>
      </c>
    </row>
    <row r="107" ht="30" customHeight="true" spans="1:51">
      <c r="A107" s="11"/>
      <c r="B107" s="14"/>
      <c r="C107" s="10"/>
      <c r="D107" s="10" t="s">
        <v>375</v>
      </c>
      <c r="E107" s="10"/>
      <c r="F107" s="15" t="s">
        <v>263</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23"/>
    </row>
    <row r="108" ht="43" customHeight="true" spans="1:51">
      <c r="A108" s="11"/>
      <c r="B108" s="13">
        <v>48</v>
      </c>
      <c r="C108" s="10" t="s">
        <v>265</v>
      </c>
      <c r="D108" s="10" t="s">
        <v>266</v>
      </c>
      <c r="E108" s="10"/>
      <c r="F108" s="15" t="s">
        <v>267</v>
      </c>
      <c r="G108" s="54" t="s">
        <v>42</v>
      </c>
      <c r="H108" s="139"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270</v>
      </c>
    </row>
    <row r="109" ht="39" customHeight="true" spans="1:51">
      <c r="A109" s="11"/>
      <c r="B109" s="13">
        <v>49</v>
      </c>
      <c r="C109" s="10" t="s">
        <v>271</v>
      </c>
      <c r="D109" s="10" t="s">
        <v>272</v>
      </c>
      <c r="E109" s="10"/>
      <c r="F109" s="15" t="s">
        <v>263</v>
      </c>
      <c r="G109" s="54">
        <v>86</v>
      </c>
      <c r="H109" s="144">
        <v>0.43</v>
      </c>
      <c r="I109" s="56"/>
      <c r="J109" s="56"/>
      <c r="K109" s="56">
        <v>200</v>
      </c>
      <c r="L109" s="56">
        <v>51</v>
      </c>
      <c r="M109" s="56">
        <v>86</v>
      </c>
      <c r="N109" s="116">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true" spans="1:51">
      <c r="A110" s="11"/>
      <c r="B110" s="13">
        <v>50</v>
      </c>
      <c r="C110" s="10" t="s">
        <v>273</v>
      </c>
      <c r="D110" s="10" t="s">
        <v>274</v>
      </c>
      <c r="E110" s="10"/>
      <c r="F110" s="15" t="s">
        <v>263</v>
      </c>
      <c r="G110" s="54" t="s">
        <v>42</v>
      </c>
      <c r="H110" s="139" t="s">
        <v>42</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382</v>
      </c>
    </row>
    <row r="111" ht="37" customHeight="true" spans="1:51">
      <c r="A111" s="6"/>
      <c r="B111" s="13">
        <v>51</v>
      </c>
      <c r="C111" s="10" t="s">
        <v>277</v>
      </c>
      <c r="D111" s="10" t="s">
        <v>278</v>
      </c>
      <c r="E111" s="10"/>
      <c r="F111" s="15" t="s">
        <v>279</v>
      </c>
      <c r="G111" s="54">
        <v>22</v>
      </c>
      <c r="H111" s="61">
        <v>0.275</v>
      </c>
      <c r="I111" s="56"/>
      <c r="J111" s="56"/>
      <c r="K111" s="56" t="s">
        <v>26</v>
      </c>
      <c r="L111" s="56" t="s">
        <v>26</v>
      </c>
      <c r="M111" s="56" t="s">
        <v>26</v>
      </c>
      <c r="N111" s="56" t="s">
        <v>26</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ht="14.25" spans="1:51">
      <c r="A1" s="1" t="s">
        <v>852</v>
      </c>
      <c r="I1" s="1"/>
      <c r="J1" s="1"/>
      <c r="AQ1" s="32"/>
      <c r="AR1" s="32"/>
      <c r="AS1" s="32"/>
      <c r="AT1" s="32"/>
      <c r="AU1" s="32"/>
      <c r="AV1" s="32"/>
      <c r="AW1" s="32"/>
      <c r="AX1" s="32"/>
      <c r="AY1" s="33"/>
    </row>
    <row r="2" ht="24" spans="1:10">
      <c r="A2" s="2" t="s">
        <v>792</v>
      </c>
      <c r="I2" s="2"/>
      <c r="J2" s="2"/>
    </row>
    <row r="3" ht="14.25" spans="1:51">
      <c r="A3" s="3" t="s">
        <v>1</v>
      </c>
      <c r="B3" s="4" t="s">
        <v>2</v>
      </c>
      <c r="C3" s="5" t="s">
        <v>3</v>
      </c>
      <c r="D3" s="5" t="s">
        <v>4</v>
      </c>
      <c r="E3" s="5"/>
      <c r="F3" s="5" t="s">
        <v>5</v>
      </c>
      <c r="G3" s="5" t="s">
        <v>6</v>
      </c>
      <c r="H3" s="24" t="s">
        <v>7</v>
      </c>
      <c r="I3" s="31" t="s">
        <v>283</v>
      </c>
      <c r="J3" s="31" t="s">
        <v>630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ht="14.25" spans="1:51">
      <c r="A5" s="8" t="s">
        <v>22</v>
      </c>
      <c r="B5" s="9">
        <v>1</v>
      </c>
      <c r="C5" s="10" t="s">
        <v>23</v>
      </c>
      <c r="D5" s="10" t="s">
        <v>24</v>
      </c>
      <c r="E5" s="10"/>
      <c r="F5" s="15" t="s">
        <v>728</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ht="14.25" spans="1:51">
      <c r="A6" s="11"/>
      <c r="B6" s="12"/>
      <c r="C6" s="10"/>
      <c r="D6" s="10" t="s">
        <v>28</v>
      </c>
      <c r="E6" s="10"/>
      <c r="F6" s="15" t="s">
        <v>728</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ht="28.5" spans="1:51">
      <c r="A7" s="11"/>
      <c r="B7" s="13">
        <v>2</v>
      </c>
      <c r="C7" s="10" t="s">
        <v>29</v>
      </c>
      <c r="D7" s="10" t="s">
        <v>30</v>
      </c>
      <c r="E7" s="10"/>
      <c r="F7" s="15" t="s">
        <v>728</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476</v>
      </c>
    </row>
    <row r="8" ht="14.25" spans="1:51">
      <c r="A8" s="11"/>
      <c r="B8" s="13">
        <v>3</v>
      </c>
      <c r="C8" s="10" t="s">
        <v>32</v>
      </c>
      <c r="D8" s="10" t="s">
        <v>33</v>
      </c>
      <c r="E8" s="10"/>
      <c r="F8" s="15" t="s">
        <v>34</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ht="14.25" spans="1:51">
      <c r="A9" s="6"/>
      <c r="B9" s="14"/>
      <c r="C9" s="10"/>
      <c r="D9" s="10" t="s">
        <v>35</v>
      </c>
      <c r="E9" s="10"/>
      <c r="F9" s="15" t="s">
        <v>34</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ht="28.5" spans="1:51">
      <c r="A10" s="8" t="s">
        <v>36</v>
      </c>
      <c r="B10" s="13">
        <v>4</v>
      </c>
      <c r="C10" s="10" t="s">
        <v>37</v>
      </c>
      <c r="D10" s="15" t="s">
        <v>38</v>
      </c>
      <c r="E10" s="27" t="s">
        <v>39</v>
      </c>
      <c r="F10" s="15" t="s">
        <v>40</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ht="14.25" spans="1:51">
      <c r="A11" s="11"/>
      <c r="B11" s="14"/>
      <c r="C11" s="10"/>
      <c r="D11" s="15"/>
      <c r="E11" s="27" t="s">
        <v>43</v>
      </c>
      <c r="F11" s="15" t="s">
        <v>40</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ht="28.5" spans="1:51">
      <c r="A12" s="11"/>
      <c r="B12" s="14"/>
      <c r="C12" s="10"/>
      <c r="D12" s="15"/>
      <c r="E12" s="27" t="s">
        <v>44</v>
      </c>
      <c r="F12" s="15" t="s">
        <v>40</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ht="14.25" spans="1:51">
      <c r="A13" s="11"/>
      <c r="B13" s="14"/>
      <c r="C13" s="10"/>
      <c r="D13" s="15"/>
      <c r="E13" s="27" t="s">
        <v>45</v>
      </c>
      <c r="F13" s="15" t="s">
        <v>40</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ht="28.5" spans="1:51">
      <c r="A14" s="11"/>
      <c r="B14" s="14"/>
      <c r="C14" s="10"/>
      <c r="D14" s="15" t="s">
        <v>46</v>
      </c>
      <c r="E14" s="27" t="s">
        <v>47</v>
      </c>
      <c r="F14" s="15" t="s">
        <v>40</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ht="14.25" spans="1:51">
      <c r="A15" s="11"/>
      <c r="B15" s="14"/>
      <c r="C15" s="10"/>
      <c r="D15" s="15"/>
      <c r="E15" s="27" t="s">
        <v>43</v>
      </c>
      <c r="F15" s="15" t="s">
        <v>40</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ht="28.5" spans="1:51">
      <c r="A16" s="11"/>
      <c r="B16" s="14"/>
      <c r="C16" s="10"/>
      <c r="D16" s="15"/>
      <c r="E16" s="27" t="s">
        <v>44</v>
      </c>
      <c r="F16" s="15" t="s">
        <v>40</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479</v>
      </c>
    </row>
    <row r="17" ht="14.25" spans="1:51">
      <c r="A17" s="11"/>
      <c r="B17" s="14"/>
      <c r="C17" s="10"/>
      <c r="D17" s="15"/>
      <c r="E17" s="27" t="s">
        <v>45</v>
      </c>
      <c r="F17" s="15" t="s">
        <v>40</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ht="42.75" spans="1:51">
      <c r="A18" s="11"/>
      <c r="B18" s="13">
        <v>5</v>
      </c>
      <c r="C18" s="10" t="s">
        <v>48</v>
      </c>
      <c r="D18" s="10" t="s">
        <v>49</v>
      </c>
      <c r="E18" s="10"/>
      <c r="F18" s="15" t="s">
        <v>40</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391</v>
      </c>
    </row>
    <row r="19" ht="42.75" spans="1:51">
      <c r="A19" s="11"/>
      <c r="B19" s="13">
        <v>6</v>
      </c>
      <c r="C19" s="10" t="s">
        <v>50</v>
      </c>
      <c r="D19" s="10" t="s">
        <v>51</v>
      </c>
      <c r="E19" s="10"/>
      <c r="F19" s="15" t="s">
        <v>40</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391</v>
      </c>
    </row>
    <row r="20" ht="42.75" spans="1:51">
      <c r="A20" s="11"/>
      <c r="B20" s="13">
        <v>7</v>
      </c>
      <c r="C20" s="10" t="s">
        <v>52</v>
      </c>
      <c r="D20" s="10" t="s">
        <v>53</v>
      </c>
      <c r="E20" s="10"/>
      <c r="F20" s="15" t="s">
        <v>728</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ht="42.75" spans="1:51">
      <c r="A21" s="6"/>
      <c r="B21" s="13">
        <v>8</v>
      </c>
      <c r="C21" s="10" t="s">
        <v>54</v>
      </c>
      <c r="D21" s="10" t="s">
        <v>55</v>
      </c>
      <c r="E21" s="10"/>
      <c r="F21" s="15" t="s">
        <v>56</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59</v>
      </c>
    </row>
    <row r="22" ht="14.25" spans="1:51">
      <c r="A22" s="8" t="s">
        <v>60</v>
      </c>
      <c r="B22" s="13">
        <v>9</v>
      </c>
      <c r="C22" s="10" t="s">
        <v>61</v>
      </c>
      <c r="D22" s="10" t="s">
        <v>62</v>
      </c>
      <c r="E22" s="10"/>
      <c r="F22" s="15" t="s">
        <v>63</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64</v>
      </c>
    </row>
    <row r="23" ht="14.25" spans="1:51">
      <c r="A23" s="11"/>
      <c r="B23" s="14"/>
      <c r="C23" s="10"/>
      <c r="D23" s="10" t="s">
        <v>65</v>
      </c>
      <c r="E23" s="10"/>
      <c r="F23" s="15" t="s">
        <v>63</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ht="14.25" spans="1:51">
      <c r="A24" s="11"/>
      <c r="B24" s="14"/>
      <c r="C24" s="10"/>
      <c r="D24" s="10" t="s">
        <v>66</v>
      </c>
      <c r="E24" s="10"/>
      <c r="F24" s="15" t="s">
        <v>63</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ht="14.25" spans="1:51">
      <c r="A25" s="11"/>
      <c r="B25" s="16">
        <v>10</v>
      </c>
      <c r="C25" s="17" t="s">
        <v>67</v>
      </c>
      <c r="D25" s="10" t="s">
        <v>68</v>
      </c>
      <c r="E25" s="10"/>
      <c r="F25" s="17" t="s">
        <v>69</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ht="14.25" spans="1:51">
      <c r="A26" s="11"/>
      <c r="B26" s="18"/>
      <c r="C26" s="19"/>
      <c r="D26" s="10" t="s">
        <v>70</v>
      </c>
      <c r="E26" s="10"/>
      <c r="F26" s="17" t="s">
        <v>69</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ht="14.25" spans="1:51">
      <c r="A27" s="11"/>
      <c r="B27" s="18"/>
      <c r="C27" s="19"/>
      <c r="D27" s="10" t="s">
        <v>71</v>
      </c>
      <c r="E27" s="10"/>
      <c r="F27" s="17" t="s">
        <v>69</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ht="14.25" spans="1:51">
      <c r="A28" s="11"/>
      <c r="B28" s="18"/>
      <c r="C28" s="19"/>
      <c r="D28" s="10" t="s">
        <v>72</v>
      </c>
      <c r="E28" s="10"/>
      <c r="F28" s="17" t="s">
        <v>69</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ht="14.25" spans="1:51">
      <c r="A29" s="11"/>
      <c r="B29" s="20"/>
      <c r="C29" s="21"/>
      <c r="D29" s="10" t="s">
        <v>73</v>
      </c>
      <c r="E29" s="10"/>
      <c r="F29" s="17" t="s">
        <v>69</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ht="14.25" spans="1:51">
      <c r="A30" s="11"/>
      <c r="B30" s="13">
        <v>11</v>
      </c>
      <c r="C30" s="10" t="s">
        <v>74</v>
      </c>
      <c r="D30" s="10" t="s">
        <v>75</v>
      </c>
      <c r="E30" s="10"/>
      <c r="F30" s="15" t="s">
        <v>69</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ht="14.25" spans="1:51">
      <c r="A31" s="11"/>
      <c r="B31" s="14"/>
      <c r="C31" s="10"/>
      <c r="D31" s="10" t="s">
        <v>76</v>
      </c>
      <c r="E31" s="10"/>
      <c r="F31" s="15" t="s">
        <v>69</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ht="28.5" spans="1:51">
      <c r="A32" s="11"/>
      <c r="B32" s="13">
        <v>12</v>
      </c>
      <c r="C32" s="10" t="s">
        <v>77</v>
      </c>
      <c r="D32" s="10" t="s">
        <v>78</v>
      </c>
      <c r="E32" s="10"/>
      <c r="F32" s="15" t="s">
        <v>69</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ht="27" spans="1:51">
      <c r="A33" s="11"/>
      <c r="B33" s="13">
        <v>13</v>
      </c>
      <c r="C33" s="10" t="s">
        <v>79</v>
      </c>
      <c r="D33" s="10" t="s">
        <v>80</v>
      </c>
      <c r="E33" s="10"/>
      <c r="F33" s="15" t="s">
        <v>40</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391</v>
      </c>
    </row>
    <row r="34" ht="27" spans="1:51">
      <c r="A34" s="11"/>
      <c r="B34" s="14"/>
      <c r="C34" s="10"/>
      <c r="D34" s="10" t="s">
        <v>81</v>
      </c>
      <c r="E34" s="10"/>
      <c r="F34" s="15" t="s">
        <v>40</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391</v>
      </c>
    </row>
    <row r="35" ht="28.5" spans="1:51">
      <c r="A35" s="11"/>
      <c r="B35" s="13">
        <v>14</v>
      </c>
      <c r="C35" s="10" t="s">
        <v>82</v>
      </c>
      <c r="D35" s="10" t="s">
        <v>83</v>
      </c>
      <c r="E35" s="10"/>
      <c r="F35" s="15" t="s">
        <v>40</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86</v>
      </c>
    </row>
    <row r="36" ht="42.75" spans="1:51">
      <c r="A36" s="11"/>
      <c r="B36" s="13">
        <v>15</v>
      </c>
      <c r="C36" s="10" t="s">
        <v>87</v>
      </c>
      <c r="D36" s="10" t="s">
        <v>88</v>
      </c>
      <c r="E36" s="28" t="s">
        <v>89</v>
      </c>
      <c r="F36" s="15" t="s">
        <v>40</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ht="28.5" spans="1:51">
      <c r="A37" s="11"/>
      <c r="B37" s="14"/>
      <c r="C37" s="10"/>
      <c r="D37" s="10"/>
      <c r="E37" s="28" t="s">
        <v>90</v>
      </c>
      <c r="F37" s="15" t="s">
        <v>40</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ht="42.75" spans="1:51">
      <c r="A38" s="11"/>
      <c r="B38" s="14"/>
      <c r="C38" s="10"/>
      <c r="D38" s="10"/>
      <c r="E38" s="28" t="s">
        <v>91</v>
      </c>
      <c r="F38" s="15" t="s">
        <v>40</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ht="28.5" spans="1:51">
      <c r="A39" s="11"/>
      <c r="B39" s="14"/>
      <c r="C39" s="10"/>
      <c r="D39" s="10"/>
      <c r="E39" s="28" t="s">
        <v>92</v>
      </c>
      <c r="F39" s="15" t="s">
        <v>40</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ht="28.5" spans="1:51">
      <c r="A40" s="11"/>
      <c r="B40" s="13">
        <v>16</v>
      </c>
      <c r="C40" s="10" t="s">
        <v>93</v>
      </c>
      <c r="D40" s="10" t="s">
        <v>94</v>
      </c>
      <c r="E40" s="10"/>
      <c r="F40" s="15" t="s">
        <v>95</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ht="28.5" spans="1:51">
      <c r="A41" s="11"/>
      <c r="B41" s="13">
        <v>17</v>
      </c>
      <c r="C41" s="10" t="s">
        <v>96</v>
      </c>
      <c r="D41" s="10" t="s">
        <v>97</v>
      </c>
      <c r="E41" s="10"/>
      <c r="F41" s="15" t="s">
        <v>98</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ht="57" spans="1:51">
      <c r="A42" s="11"/>
      <c r="B42" s="13">
        <v>18</v>
      </c>
      <c r="C42" s="10" t="s">
        <v>99</v>
      </c>
      <c r="D42" s="10" t="s">
        <v>100</v>
      </c>
      <c r="E42" s="10"/>
      <c r="F42" s="15" t="s">
        <v>40</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ht="14.25" spans="1:51">
      <c r="A43" s="11"/>
      <c r="B43" s="13">
        <v>19</v>
      </c>
      <c r="C43" s="10" t="s">
        <v>101</v>
      </c>
      <c r="D43" s="15" t="s">
        <v>102</v>
      </c>
      <c r="E43" s="28" t="s">
        <v>103</v>
      </c>
      <c r="F43" s="15" t="s">
        <v>56</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ht="14.25" spans="1:51">
      <c r="A44" s="11"/>
      <c r="B44" s="14"/>
      <c r="C44" s="10"/>
      <c r="D44" s="15"/>
      <c r="E44" s="28" t="s">
        <v>123</v>
      </c>
      <c r="F44" s="15" t="s">
        <v>56</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ht="14.25" spans="1:51">
      <c r="A45" s="11"/>
      <c r="B45" s="14"/>
      <c r="C45" s="10"/>
      <c r="D45" s="15" t="s">
        <v>125</v>
      </c>
      <c r="E45" s="28" t="s">
        <v>126</v>
      </c>
      <c r="F45" s="15" t="s">
        <v>56</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ht="14.25" spans="1:51">
      <c r="A46" s="11"/>
      <c r="B46" s="14"/>
      <c r="C46" s="10"/>
      <c r="D46" s="15"/>
      <c r="E46" s="28" t="s">
        <v>123</v>
      </c>
      <c r="F46" s="15" t="s">
        <v>56</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ht="14.25" spans="1:51">
      <c r="A47" s="11"/>
      <c r="B47" s="14"/>
      <c r="C47" s="10"/>
      <c r="D47" s="15" t="s">
        <v>135</v>
      </c>
      <c r="E47" s="28" t="s">
        <v>126</v>
      </c>
      <c r="F47" s="15" t="s">
        <v>56</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ht="14.25" spans="1:51">
      <c r="A48" s="11"/>
      <c r="B48" s="14"/>
      <c r="C48" s="10"/>
      <c r="D48" s="15"/>
      <c r="E48" s="28" t="s">
        <v>123</v>
      </c>
      <c r="F48" s="15" t="s">
        <v>56</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ht="14.25" spans="1:51">
      <c r="A49" s="11"/>
      <c r="B49" s="14"/>
      <c r="C49" s="10"/>
      <c r="D49" s="15" t="s">
        <v>144</v>
      </c>
      <c r="E49" s="28" t="s">
        <v>126</v>
      </c>
      <c r="F49" s="15" t="s">
        <v>56</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ht="14.25" spans="1:51">
      <c r="A50" s="11"/>
      <c r="B50" s="14"/>
      <c r="C50" s="10"/>
      <c r="D50" s="15"/>
      <c r="E50" s="28" t="s">
        <v>123</v>
      </c>
      <c r="F50" s="15" t="s">
        <v>56</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ht="14.25" spans="1:51">
      <c r="A51" s="11"/>
      <c r="B51" s="13">
        <v>20</v>
      </c>
      <c r="C51" s="10" t="s">
        <v>152</v>
      </c>
      <c r="D51" s="17" t="s">
        <v>153</v>
      </c>
      <c r="E51" s="29" t="s">
        <v>154</v>
      </c>
      <c r="F51" s="15" t="s">
        <v>40</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ht="14.25" spans="1:51">
      <c r="A52" s="11"/>
      <c r="B52" s="14"/>
      <c r="C52" s="10"/>
      <c r="D52" s="22"/>
      <c r="E52" s="30" t="s">
        <v>155</v>
      </c>
      <c r="F52" s="15" t="s">
        <v>40</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ht="28.5" spans="1:51">
      <c r="A53" s="11"/>
      <c r="B53" s="14"/>
      <c r="C53" s="10"/>
      <c r="D53" s="23"/>
      <c r="E53" s="30" t="s">
        <v>156</v>
      </c>
      <c r="F53" s="15" t="s">
        <v>40</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ht="14.25" spans="1:51">
      <c r="A54" s="11"/>
      <c r="B54" s="14"/>
      <c r="C54" s="10"/>
      <c r="D54" s="17" t="s">
        <v>157</v>
      </c>
      <c r="E54" s="29" t="s">
        <v>154</v>
      </c>
      <c r="F54" s="15" t="s">
        <v>40</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ht="14.25" spans="1:51">
      <c r="A55" s="11"/>
      <c r="B55" s="14"/>
      <c r="C55" s="10"/>
      <c r="D55" s="22"/>
      <c r="E55" s="30" t="s">
        <v>155</v>
      </c>
      <c r="F55" s="15" t="s">
        <v>40</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ht="28.5" spans="1:51">
      <c r="A56" s="6"/>
      <c r="B56" s="14"/>
      <c r="C56" s="10"/>
      <c r="D56" s="23"/>
      <c r="E56" s="30" t="s">
        <v>156</v>
      </c>
      <c r="F56" s="15" t="s">
        <v>40</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ht="14.25" spans="1:51">
      <c r="A57" s="8" t="s">
        <v>158</v>
      </c>
      <c r="B57" s="16">
        <v>21</v>
      </c>
      <c r="C57" s="17" t="s">
        <v>159</v>
      </c>
      <c r="D57" s="10" t="s">
        <v>160</v>
      </c>
      <c r="E57" s="10"/>
      <c r="F57" s="15" t="s">
        <v>769</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ht="14.25" spans="1:51">
      <c r="A58" s="11"/>
      <c r="B58" s="18"/>
      <c r="C58" s="19"/>
      <c r="D58" s="10" t="s">
        <v>162</v>
      </c>
      <c r="E58" s="10"/>
      <c r="F58" s="15" t="s">
        <v>769</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ht="14.25" spans="1:51">
      <c r="A59" s="11"/>
      <c r="B59" s="18"/>
      <c r="C59" s="19"/>
      <c r="D59" s="10" t="s">
        <v>163</v>
      </c>
      <c r="E59" s="10"/>
      <c r="F59" s="15" t="s">
        <v>769</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ht="14.25" spans="1:51">
      <c r="A60" s="11"/>
      <c r="B60" s="18"/>
      <c r="C60" s="19"/>
      <c r="D60" s="10" t="s">
        <v>164</v>
      </c>
      <c r="E60" s="10"/>
      <c r="F60" s="15" t="s">
        <v>769</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ht="81" spans="1:51">
      <c r="A61" s="11"/>
      <c r="B61" s="18"/>
      <c r="C61" s="19"/>
      <c r="D61" s="10" t="s">
        <v>166</v>
      </c>
      <c r="E61" s="10"/>
      <c r="F61" s="15" t="s">
        <v>167</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528</v>
      </c>
    </row>
    <row r="62" ht="14.25" spans="1:51">
      <c r="A62" s="11"/>
      <c r="B62" s="20"/>
      <c r="C62" s="21"/>
      <c r="D62" s="10" t="s">
        <v>168</v>
      </c>
      <c r="E62" s="10"/>
      <c r="F62" s="15" t="s">
        <v>167</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ht="42.75" spans="1:51">
      <c r="A63" s="11"/>
      <c r="B63" s="13">
        <v>22</v>
      </c>
      <c r="C63" s="10" t="s">
        <v>169</v>
      </c>
      <c r="D63" s="10" t="s">
        <v>170</v>
      </c>
      <c r="E63" s="10"/>
      <c r="F63" s="15" t="s">
        <v>167</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ht="28.5" spans="1:51">
      <c r="A64" s="11"/>
      <c r="B64" s="13">
        <v>23</v>
      </c>
      <c r="C64" s="10" t="s">
        <v>171</v>
      </c>
      <c r="D64" s="10" t="s">
        <v>172</v>
      </c>
      <c r="E64" s="10"/>
      <c r="F64" s="15" t="s">
        <v>167</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ht="14.25" spans="1:51">
      <c r="A65" s="11"/>
      <c r="B65" s="13">
        <v>24</v>
      </c>
      <c r="C65" s="10" t="s">
        <v>173</v>
      </c>
      <c r="D65" s="10" t="s">
        <v>174</v>
      </c>
      <c r="E65" s="10"/>
      <c r="F65" s="15" t="s">
        <v>167</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ht="14.25" spans="1:51">
      <c r="A66" s="11"/>
      <c r="B66" s="14"/>
      <c r="C66" s="10"/>
      <c r="D66" s="10" t="s">
        <v>175</v>
      </c>
      <c r="E66" s="10"/>
      <c r="F66" s="15" t="s">
        <v>69</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533</v>
      </c>
    </row>
    <row r="67" ht="14.25" spans="1:51">
      <c r="A67" s="11"/>
      <c r="B67" s="14"/>
      <c r="C67" s="10"/>
      <c r="D67" s="10" t="s">
        <v>176</v>
      </c>
      <c r="E67" s="10"/>
      <c r="F67" s="15" t="s">
        <v>69</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ht="14.25" spans="1:51">
      <c r="A68" s="11"/>
      <c r="B68" s="13">
        <v>25</v>
      </c>
      <c r="C68" s="10" t="s">
        <v>177</v>
      </c>
      <c r="D68" s="10" t="s">
        <v>178</v>
      </c>
      <c r="E68" s="10"/>
      <c r="F68" s="15" t="s">
        <v>167</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ht="14.25" spans="1:51">
      <c r="A69" s="6"/>
      <c r="B69" s="14"/>
      <c r="C69" s="10"/>
      <c r="D69" s="10" t="s">
        <v>179</v>
      </c>
      <c r="E69" s="10"/>
      <c r="F69" s="15" t="s">
        <v>167</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ht="14.25" spans="1:51">
      <c r="A70" s="8" t="s">
        <v>180</v>
      </c>
      <c r="B70" s="16">
        <v>26</v>
      </c>
      <c r="C70" s="17" t="s">
        <v>181</v>
      </c>
      <c r="D70" s="10" t="s">
        <v>610</v>
      </c>
      <c r="E70" s="10"/>
      <c r="F70" s="17" t="s">
        <v>769</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536</v>
      </c>
    </row>
    <row r="71" ht="14.25" spans="1:51">
      <c r="A71" s="11"/>
      <c r="B71" s="18"/>
      <c r="C71" s="19"/>
      <c r="D71" s="10" t="s">
        <v>183</v>
      </c>
      <c r="E71" s="10"/>
      <c r="F71" s="17" t="s">
        <v>769</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ht="14.25" spans="1:51">
      <c r="A72" s="11"/>
      <c r="B72" s="18"/>
      <c r="C72" s="19"/>
      <c r="D72" s="10" t="s">
        <v>184</v>
      </c>
      <c r="E72" s="10"/>
      <c r="F72" s="17" t="s">
        <v>769</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ht="14.25" spans="1:51">
      <c r="A73" s="11"/>
      <c r="B73" s="20"/>
      <c r="C73" s="21"/>
      <c r="D73" s="10" t="s">
        <v>185</v>
      </c>
      <c r="E73" s="10"/>
      <c r="F73" s="17" t="s">
        <v>769</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ht="14.25" spans="1:51">
      <c r="A74" s="11"/>
      <c r="B74" s="13">
        <v>27</v>
      </c>
      <c r="C74" s="10" t="s">
        <v>186</v>
      </c>
      <c r="D74" s="15" t="s">
        <v>187</v>
      </c>
      <c r="E74" s="28" t="s">
        <v>188</v>
      </c>
      <c r="F74" s="15" t="s">
        <v>769</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ht="14.25" spans="1:51">
      <c r="A75" s="11"/>
      <c r="B75" s="14"/>
      <c r="C75" s="10"/>
      <c r="D75" s="15"/>
      <c r="E75" s="10" t="s">
        <v>190</v>
      </c>
      <c r="F75" s="15" t="s">
        <v>769</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ht="14.25" spans="1:51">
      <c r="A76" s="11"/>
      <c r="B76" s="14"/>
      <c r="C76" s="10"/>
      <c r="D76" s="15" t="s">
        <v>191</v>
      </c>
      <c r="E76" s="28" t="s">
        <v>188</v>
      </c>
      <c r="F76" s="15" t="s">
        <v>769</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ht="14.25" spans="1:51">
      <c r="A77" s="11"/>
      <c r="B77" s="14"/>
      <c r="C77" s="10"/>
      <c r="D77" s="15"/>
      <c r="E77" s="10" t="s">
        <v>190</v>
      </c>
      <c r="F77" s="15" t="s">
        <v>769</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ht="28.5" spans="1:51">
      <c r="A78" s="11"/>
      <c r="B78" s="13">
        <v>28</v>
      </c>
      <c r="C78" s="10" t="s">
        <v>193</v>
      </c>
      <c r="D78" s="15" t="s">
        <v>194</v>
      </c>
      <c r="E78" s="28" t="s">
        <v>195</v>
      </c>
      <c r="F78" s="15" t="s">
        <v>769</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ht="28.5" spans="1:51">
      <c r="A79" s="11"/>
      <c r="B79" s="14"/>
      <c r="C79" s="10"/>
      <c r="D79" s="15"/>
      <c r="E79" s="28" t="s">
        <v>196</v>
      </c>
      <c r="F79" s="15" t="s">
        <v>769</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ht="14.25" spans="1:51">
      <c r="A80" s="6"/>
      <c r="B80" s="14"/>
      <c r="C80" s="10"/>
      <c r="D80" s="15" t="s">
        <v>197</v>
      </c>
      <c r="E80" s="15"/>
      <c r="F80" s="15" t="s">
        <v>769</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ht="28.5" spans="1:51">
      <c r="A81" s="8" t="s">
        <v>198</v>
      </c>
      <c r="B81" s="13">
        <v>29</v>
      </c>
      <c r="C81" s="10" t="s">
        <v>199</v>
      </c>
      <c r="D81" s="10" t="s">
        <v>200</v>
      </c>
      <c r="E81" s="10"/>
      <c r="F81" s="15" t="s">
        <v>774</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ht="57" spans="1:51">
      <c r="A82" s="6"/>
      <c r="B82" s="13">
        <v>30</v>
      </c>
      <c r="C82" s="10" t="s">
        <v>202</v>
      </c>
      <c r="D82" s="10" t="s">
        <v>203</v>
      </c>
      <c r="E82" s="10"/>
      <c r="F82" s="15" t="s">
        <v>774</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540</v>
      </c>
    </row>
    <row r="83" ht="14.25" spans="1:51">
      <c r="A83" s="8" t="s">
        <v>206</v>
      </c>
      <c r="B83" s="13">
        <v>31</v>
      </c>
      <c r="C83" s="10" t="s">
        <v>207</v>
      </c>
      <c r="D83" s="10" t="s">
        <v>208</v>
      </c>
      <c r="E83" s="10"/>
      <c r="F83" s="15" t="s">
        <v>777</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ht="14.25" spans="1:51">
      <c r="A84" s="11"/>
      <c r="B84" s="14"/>
      <c r="C84" s="10"/>
      <c r="D84" s="10" t="s">
        <v>210</v>
      </c>
      <c r="E84" s="10"/>
      <c r="F84" s="15" t="s">
        <v>777</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ht="14.25" spans="1:51">
      <c r="A85" s="11"/>
      <c r="B85" s="14"/>
      <c r="C85" s="10"/>
      <c r="D85" s="10" t="s">
        <v>211</v>
      </c>
      <c r="E85" s="10"/>
      <c r="F85" s="15" t="s">
        <v>777</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ht="14.25" spans="1:51">
      <c r="A86" s="11"/>
      <c r="B86" s="14"/>
      <c r="C86" s="10"/>
      <c r="D86" s="10" t="s">
        <v>212</v>
      </c>
      <c r="E86" s="10"/>
      <c r="F86" s="15" t="s">
        <v>777</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ht="14.25" spans="1:51">
      <c r="A87" s="11"/>
      <c r="B87" s="13">
        <v>32</v>
      </c>
      <c r="C87" s="10" t="s">
        <v>213</v>
      </c>
      <c r="D87" s="10" t="s">
        <v>214</v>
      </c>
      <c r="E87" s="10"/>
      <c r="F87" s="15" t="s">
        <v>778</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ht="14.25" spans="1:51">
      <c r="A88" s="6"/>
      <c r="B88" s="14"/>
      <c r="C88" s="10"/>
      <c r="D88" s="10" t="s">
        <v>216</v>
      </c>
      <c r="E88" s="10"/>
      <c r="F88" s="15" t="s">
        <v>778</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ht="28.5" spans="1:51">
      <c r="A89" s="8" t="s">
        <v>217</v>
      </c>
      <c r="B89" s="13">
        <v>33</v>
      </c>
      <c r="C89" s="10" t="s">
        <v>218</v>
      </c>
      <c r="D89" s="10" t="s">
        <v>219</v>
      </c>
      <c r="E89" s="10"/>
      <c r="F89" s="15" t="s">
        <v>779</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544</v>
      </c>
    </row>
    <row r="90" ht="28.5" spans="1:51">
      <c r="A90" s="11"/>
      <c r="B90" s="13">
        <v>34</v>
      </c>
      <c r="C90" s="10" t="s">
        <v>223</v>
      </c>
      <c r="D90" s="10" t="s">
        <v>224</v>
      </c>
      <c r="E90" s="10"/>
      <c r="F90" s="15" t="s">
        <v>779</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713</v>
      </c>
    </row>
    <row r="91" ht="14.25" spans="1:51">
      <c r="A91" s="6"/>
      <c r="B91" s="13">
        <v>35</v>
      </c>
      <c r="C91" s="10" t="s">
        <v>226</v>
      </c>
      <c r="D91" s="10" t="s">
        <v>227</v>
      </c>
      <c r="E91" s="10"/>
      <c r="F91" s="15" t="s">
        <v>779</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ht="14.25" spans="1:51">
      <c r="A92" s="8" t="s">
        <v>228</v>
      </c>
      <c r="B92" s="13">
        <v>36</v>
      </c>
      <c r="C92" s="10" t="s">
        <v>229</v>
      </c>
      <c r="D92" s="10" t="s">
        <v>230</v>
      </c>
      <c r="E92" s="10"/>
      <c r="F92" s="15" t="s">
        <v>784</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ht="14.25" spans="1:51">
      <c r="A93" s="11"/>
      <c r="B93" s="14"/>
      <c r="C93" s="10"/>
      <c r="D93" s="10" t="s">
        <v>461</v>
      </c>
      <c r="E93" s="10"/>
      <c r="F93" s="15" t="s">
        <v>784</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ht="28.5" spans="1:51">
      <c r="A94" s="11"/>
      <c r="B94" s="13">
        <v>37</v>
      </c>
      <c r="C94" s="10" t="s">
        <v>232</v>
      </c>
      <c r="D94" s="10" t="s">
        <v>233</v>
      </c>
      <c r="E94" s="10"/>
      <c r="F94" s="15" t="s">
        <v>784</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713</v>
      </c>
    </row>
    <row r="95" ht="14.25" spans="1:51">
      <c r="A95" s="11"/>
      <c r="B95" s="13">
        <v>38</v>
      </c>
      <c r="C95" s="10" t="s">
        <v>236</v>
      </c>
      <c r="D95" s="10" t="s">
        <v>237</v>
      </c>
      <c r="E95" s="10"/>
      <c r="F95" s="15" t="s">
        <v>778</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ht="14.25" spans="1:51">
      <c r="A96" s="11"/>
      <c r="B96" s="14"/>
      <c r="C96" s="10"/>
      <c r="D96" s="10" t="s">
        <v>238</v>
      </c>
      <c r="E96" s="10"/>
      <c r="F96" s="15" t="s">
        <v>778</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ht="28.5" spans="1:51">
      <c r="A97" s="11"/>
      <c r="B97" s="13">
        <v>39</v>
      </c>
      <c r="C97" s="10" t="s">
        <v>239</v>
      </c>
      <c r="D97" s="10" t="s">
        <v>240</v>
      </c>
      <c r="E97" s="10"/>
      <c r="F97" s="15" t="s">
        <v>778</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ht="28.5" spans="1:51">
      <c r="A98" s="11"/>
      <c r="B98" s="16">
        <v>40</v>
      </c>
      <c r="C98" s="40" t="s">
        <v>241</v>
      </c>
      <c r="D98" s="10" t="s">
        <v>242</v>
      </c>
      <c r="E98" s="10"/>
      <c r="F98" s="17" t="s">
        <v>778</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ht="28.5" spans="1:51">
      <c r="A99" s="11"/>
      <c r="B99" s="13">
        <v>41</v>
      </c>
      <c r="C99" s="10" t="s">
        <v>243</v>
      </c>
      <c r="D99" s="10" t="s">
        <v>244</v>
      </c>
      <c r="E99" s="10"/>
      <c r="F99" s="15" t="s">
        <v>786</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ht="14.25" spans="1:51">
      <c r="A100" s="11"/>
      <c r="B100" s="13">
        <v>42</v>
      </c>
      <c r="C100" s="10" t="s">
        <v>246</v>
      </c>
      <c r="D100" s="10" t="s">
        <v>247</v>
      </c>
      <c r="E100" s="10"/>
      <c r="F100" s="15" t="s">
        <v>248</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ht="14.25" spans="1:51">
      <c r="A101" s="11"/>
      <c r="B101" s="14"/>
      <c r="C101" s="10"/>
      <c r="D101" s="10" t="s">
        <v>249</v>
      </c>
      <c r="E101" s="10"/>
      <c r="F101" s="15" t="s">
        <v>248</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ht="28.5" spans="1:51">
      <c r="A102" s="11"/>
      <c r="B102" s="13">
        <v>43</v>
      </c>
      <c r="C102" s="10" t="s">
        <v>250</v>
      </c>
      <c r="D102" s="10" t="s">
        <v>251</v>
      </c>
      <c r="E102" s="10"/>
      <c r="F102" s="15" t="s">
        <v>252</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ht="42.75" spans="1:51">
      <c r="A103" s="11"/>
      <c r="B103" s="13">
        <v>44</v>
      </c>
      <c r="C103" s="10" t="s">
        <v>253</v>
      </c>
      <c r="D103" s="10" t="s">
        <v>254</v>
      </c>
      <c r="E103" s="10"/>
      <c r="F103" s="15" t="s">
        <v>34</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ht="42.75" spans="1:51">
      <c r="A104" s="6"/>
      <c r="B104" s="13">
        <v>45</v>
      </c>
      <c r="C104" s="10" t="s">
        <v>255</v>
      </c>
      <c r="D104" s="10" t="s">
        <v>256</v>
      </c>
      <c r="E104" s="10"/>
      <c r="F104" s="15" t="s">
        <v>63</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718</v>
      </c>
    </row>
    <row r="105" ht="14.25" spans="1:51">
      <c r="A105" s="8" t="s">
        <v>257</v>
      </c>
      <c r="B105" s="13">
        <v>46</v>
      </c>
      <c r="C105" s="10" t="s">
        <v>258</v>
      </c>
      <c r="D105" s="10" t="s">
        <v>259</v>
      </c>
      <c r="E105" s="10"/>
      <c r="F105" s="15" t="s">
        <v>784</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ht="28.5" spans="1:51">
      <c r="A106" s="11"/>
      <c r="B106" s="13">
        <v>47</v>
      </c>
      <c r="C106" s="10" t="s">
        <v>372</v>
      </c>
      <c r="D106" s="10" t="s">
        <v>621</v>
      </c>
      <c r="E106" s="10"/>
      <c r="F106" s="15" t="s">
        <v>263</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374</v>
      </c>
    </row>
    <row r="107" ht="28.5" spans="1:51">
      <c r="A107" s="11"/>
      <c r="B107" s="14"/>
      <c r="C107" s="10"/>
      <c r="D107" s="10" t="s">
        <v>375</v>
      </c>
      <c r="E107" s="10"/>
      <c r="F107" s="15" t="s">
        <v>263</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ht="28.5" spans="1:51">
      <c r="A108" s="11"/>
      <c r="B108" s="13">
        <v>48</v>
      </c>
      <c r="C108" s="10" t="s">
        <v>265</v>
      </c>
      <c r="D108" s="10" t="s">
        <v>266</v>
      </c>
      <c r="E108" s="10"/>
      <c r="F108" s="15" t="s">
        <v>267</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270</v>
      </c>
    </row>
    <row r="109" ht="28.5" spans="1:51">
      <c r="A109" s="11"/>
      <c r="B109" s="13">
        <v>49</v>
      </c>
      <c r="C109" s="10" t="s">
        <v>271</v>
      </c>
      <c r="D109" s="10" t="s">
        <v>272</v>
      </c>
      <c r="E109" s="10"/>
      <c r="F109" s="15" t="s">
        <v>263</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ht="40.5" spans="1:51">
      <c r="A110" s="11"/>
      <c r="B110" s="13">
        <v>50</v>
      </c>
      <c r="C110" s="10" t="s">
        <v>273</v>
      </c>
      <c r="D110" s="10" t="s">
        <v>274</v>
      </c>
      <c r="E110" s="10"/>
      <c r="F110" s="15" t="s">
        <v>263</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382</v>
      </c>
    </row>
    <row r="111" ht="28.5" spans="1:51">
      <c r="A111" s="6"/>
      <c r="B111" s="13">
        <v>51</v>
      </c>
      <c r="C111" s="10" t="s">
        <v>277</v>
      </c>
      <c r="D111" s="10" t="s">
        <v>278</v>
      </c>
      <c r="E111" s="10"/>
      <c r="F111" s="15" t="s">
        <v>279</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10</vt:i4>
      </vt:variant>
    </vt:vector>
  </HeadingPairs>
  <TitlesOfParts>
    <vt:vector size="10" baseType="lpstr">
      <vt:lpstr>1-12月</vt:lpstr>
      <vt:lpstr>1-10月</vt:lpstr>
      <vt:lpstr>1-9月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hss</cp:lastModifiedBy>
  <dcterms:created xsi:type="dcterms:W3CDTF">2025-01-09T07:34:00Z</dcterms:created>
  <dcterms:modified xsi:type="dcterms:W3CDTF">2025-01-10T11:10:48Z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ies>
</file>