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1-6月" sheetId="1" r:id="rId1"/>
    <sheet name="1-5月" sheetId="2" state="hidden" r:id="rId2"/>
    <sheet name="1-4月" sheetId="3" state="hidden" r:id="rId3"/>
    <sheet name="1-3月" sheetId="4" state="hidden" r:id="rId4"/>
  </sheets>
  <definedNames>
    <definedName name="_xlnm._FilterDatabase" localSheetId="0" hidden="1">'1-6月'!$A$4:$AW$110</definedName>
    <definedName name="_xlnm.Print_Titles" localSheetId="0">'1-6月'!$2:$4</definedName>
  </definedNames>
  <calcPr calcId="144525"/>
</workbook>
</file>

<file path=xl/sharedStrings.xml><?xml version="1.0" encoding="utf-8"?>
<sst xmlns="http://schemas.openxmlformats.org/spreadsheetml/2006/main" count="9477" uniqueCount="457">
  <si>
    <t>附表</t>
  </si>
  <si>
    <t>2024年1-6月50+1项民生实事进展情况表</t>
  </si>
  <si>
    <t>领域</t>
  </si>
  <si>
    <t>序号</t>
  </si>
  <si>
    <t>项目名称</t>
  </si>
  <si>
    <t>目标任务</t>
  </si>
  <si>
    <t>牵头单位</t>
  </si>
  <si>
    <t>全市完成</t>
  </si>
  <si>
    <t>全市进度</t>
  </si>
  <si>
    <t>市直</t>
  </si>
  <si>
    <t>屯溪区</t>
  </si>
  <si>
    <t>黄山区</t>
  </si>
  <si>
    <t>徽州区</t>
  </si>
  <si>
    <t>歙县</t>
  </si>
  <si>
    <t>休宁县</t>
  </si>
  <si>
    <t>黟县</t>
  </si>
  <si>
    <t>祁门县</t>
  </si>
  <si>
    <t>风景区</t>
  </si>
  <si>
    <t>高新区</t>
  </si>
  <si>
    <t>备注</t>
  </si>
  <si>
    <t>当月完成</t>
  </si>
  <si>
    <t>累计完成</t>
  </si>
  <si>
    <t>累计进度</t>
  </si>
  <si>
    <t>促进就业</t>
  </si>
  <si>
    <t>促进重点群体稳定就业</t>
  </si>
  <si>
    <t>城镇新增就业12000人</t>
  </si>
  <si>
    <t>市人力资源社会保障局</t>
  </si>
  <si>
    <t>-</t>
  </si>
  <si>
    <t>“三公里”充分就业社区35个</t>
  </si>
  <si>
    <t>支持毕业生求职创业</t>
  </si>
  <si>
    <t>按1500元/人标准发放求职创业补贴</t>
  </si>
  <si>
    <t>持续推进</t>
  </si>
  <si>
    <t>待省级统一部署后启动该项工作</t>
  </si>
  <si>
    <t>按市人力资源社会保障局统一口径推进</t>
  </si>
  <si>
    <t>放心家政行动</t>
  </si>
  <si>
    <t>培训家政服务人员5450人次</t>
  </si>
  <si>
    <t>市商务局</t>
  </si>
  <si>
    <t>新增家政服务人员2200人</t>
  </si>
  <si>
    <t>社会
保障</t>
  </si>
  <si>
    <t>加强城乡低保人员和特困人员生活保障,规范确定和调整低保标准</t>
  </si>
  <si>
    <t>最低生活保障</t>
  </si>
  <si>
    <t>农村标准(元/月)</t>
  </si>
  <si>
    <t>市民政局</t>
  </si>
  <si>
    <t>农村保障人次</t>
  </si>
  <si>
    <t>城市标准（元/月）</t>
  </si>
  <si>
    <t>城市保障人次</t>
  </si>
  <si>
    <t>特困人员救助供养</t>
  </si>
  <si>
    <t>农村标准（元/月）</t>
  </si>
  <si>
    <t>农村敬老院运营服务能力提升</t>
  </si>
  <si>
    <t>督促辖区内40家公建公营敬老院规范运营，加强内部安全管理，提升服务质量</t>
  </si>
  <si>
    <t>按照工程进度测算</t>
  </si>
  <si>
    <t>加强城乡公益性公墓建设管理</t>
  </si>
  <si>
    <t>推进不少于26个城乡公益性公墓新建、改扩建或配套设施改造以及提升管理维护水平</t>
  </si>
  <si>
    <t>企业职工退休一件事一次办理</t>
  </si>
  <si>
    <t>企业职工退休一件事一次办理人次</t>
  </si>
  <si>
    <t>稳步推进长期护理保险制度建设</t>
  </si>
  <si>
    <t>制定我市推进长期护理保险制度建设实施方案；实现长期护理保险基金独立筹资；实施公平适度的待遇保障</t>
  </si>
  <si>
    <t>市医保局</t>
  </si>
  <si>
    <t>目前省医保局已出台长期护理保险民生实事方案，方案明确省医保局将根据国家医保局征求意见稿的主要精神，组织开展安徽省长期护理保险筹资、待遇支付等数据测算。并指导地市先期开展自我评估。我市将根据省级部门部署，做好相关工作落实。</t>
  </si>
  <si>
    <t>按市医保局统一口径推进</t>
  </si>
  <si>
    <t>困难
群体
救助</t>
  </si>
  <si>
    <t>困难职工帮扶救助</t>
  </si>
  <si>
    <t>生活救助101户</t>
  </si>
  <si>
    <t>市总工会</t>
  </si>
  <si>
    <t>市直含高新区和风景区，由市总工会统一调度</t>
  </si>
  <si>
    <t>子女助学29人</t>
  </si>
  <si>
    <t>医疗救助53户</t>
  </si>
  <si>
    <t>困难残疾人康复工程</t>
  </si>
  <si>
    <t>为281名符合条件的视力、听力、言语、肢体、智力等残疾儿童和孤独症儿童提供康复训练救助</t>
  </si>
  <si>
    <t>市残联</t>
  </si>
  <si>
    <t>为18名残疾儿童适配假肢矫形器提供救助</t>
  </si>
  <si>
    <t>为15名残疾儿童适配其他辅具提供救助</t>
  </si>
  <si>
    <t>为990名有需求的持证残疾人适配基本型辅助器具给予补贴，推进“互联网+辅助器具”服务</t>
  </si>
  <si>
    <t>为2175名困难精神残疾人提供药费补助</t>
  </si>
  <si>
    <t>推动实现残疾人较高质量就业；“阳光家园计划”托养服务项目</t>
  </si>
  <si>
    <t>为325人（次）有需求的残疾人开展职业技能培训和创业培训</t>
  </si>
  <si>
    <t>开展就业年龄段智力、精神和重度肢体残疾人托养服务不少于257人</t>
  </si>
  <si>
    <t>持续优化无障碍环境</t>
  </si>
  <si>
    <t>为全市160户困难重度残疾人家庭实施无障碍改造</t>
  </si>
  <si>
    <t>大力推进社区居家养老服务</t>
  </si>
  <si>
    <t>支持完成特殊困难老年人家庭适老化改造不少于898户</t>
  </si>
  <si>
    <t>完成招标入户评估</t>
  </si>
  <si>
    <t>正在开展入户评估、采购</t>
  </si>
  <si>
    <t>施工阶段</t>
  </si>
  <si>
    <t>支持各地建设社区嵌入式养老服务机构（综合体）不少于3个</t>
  </si>
  <si>
    <t>加强困难大病患者救治</t>
  </si>
  <si>
    <t>摸排符合资助条件的血友病困难患者及恶性肿瘤、心脏大血管疾病、再生障碍性贫血等重大疾病困难患者,根据支持政策应助尽助</t>
  </si>
  <si>
    <t>此项任务为省本级任务，地市无任务，可协助省厅摸排。</t>
  </si>
  <si>
    <t>按市民政局统一口径推进</t>
  </si>
  <si>
    <t>强化残疾人福利保障</t>
  </si>
  <si>
    <t>困难残疾人生活补贴和重度残疾人护理补贴全部提高到每人86元/月，实现应保尽保</t>
  </si>
  <si>
    <t>困难残疾人补贴标准（元/月）</t>
  </si>
  <si>
    <t>困难残疾人补贴人数</t>
  </si>
  <si>
    <t>重度残疾人补贴标准（元/月）</t>
  </si>
  <si>
    <t>重度残疾人补贴人数</t>
  </si>
  <si>
    <t>困难群体法律援助</t>
  </si>
  <si>
    <t>全市办理法律援助案件1970件</t>
  </si>
  <si>
    <t>市司法局</t>
  </si>
  <si>
    <t>强化困难退役军人服务保障</t>
  </si>
  <si>
    <t>帮助帮扶困难退役军人和军属烈属190人</t>
  </si>
  <si>
    <t>市退役军人事务局</t>
  </si>
  <si>
    <t>完善村(社区)“救急难”互助社运作机制</t>
  </si>
  <si>
    <t>全市753家村(社区)成立“救急难”互助社</t>
  </si>
  <si>
    <t>分类资助低收入人口参加基本医保</t>
  </si>
  <si>
    <t>低收入人口和脱贫人口参保率稳定在99%以上</t>
  </si>
  <si>
    <t>参保率</t>
  </si>
  <si>
    <t>脱贫人口参保率99.97%，低收入人口参保率100%</t>
  </si>
  <si>
    <t>＞99%</t>
  </si>
  <si>
    <t>新增6，减少13</t>
  </si>
  <si>
    <t>低收入人口3125，脱贫人口131人</t>
  </si>
  <si>
    <t>脱贫人口参保率100%，低收入人口参保率100%</t>
  </si>
  <si>
    <t>新增29人，减少40人</t>
  </si>
  <si>
    <t>脱贫人口5075人，低收入人口6516人</t>
  </si>
  <si>
    <t>脱贫人口参保率99.82%，低收入人口参保率100%</t>
  </si>
  <si>
    <t>减少16人</t>
  </si>
  <si>
    <t>脱贫人口3557人，低收入人口3067人</t>
  </si>
  <si>
    <t>减少70人</t>
  </si>
  <si>
    <t>脱贫人口33888人，低收入人口17220</t>
  </si>
  <si>
    <t>新增59人，减少69人</t>
  </si>
  <si>
    <t>脱贫人口13534人，低收入人口8565人</t>
  </si>
  <si>
    <t>新增24人</t>
  </si>
  <si>
    <t>脱贫人口4424人，低收入人口3035人，</t>
  </si>
  <si>
    <t>脱贫人口参保率99.98%，低收入人口参保率100%</t>
  </si>
  <si>
    <t>减少20人</t>
  </si>
  <si>
    <t>脱贫人口12390人，低收入人口6239人</t>
  </si>
  <si>
    <t>脱贫人口参保率99.91%，低收入人口参保率100%</t>
  </si>
  <si>
    <t>参保人数</t>
  </si>
  <si>
    <t>低收入人口47767人，脱贫人口72999人</t>
  </si>
  <si>
    <t>对特困人员个人自付合规医疗费用按不低于80%的比例给予救助</t>
  </si>
  <si>
    <t>救助比例</t>
  </si>
  <si>
    <t>新增2</t>
  </si>
  <si>
    <t>新增4，减少5</t>
  </si>
  <si>
    <t>增加1人</t>
  </si>
  <si>
    <t>新增17</t>
  </si>
  <si>
    <t>新增25人，减少6人</t>
  </si>
  <si>
    <t>新增4人</t>
  </si>
  <si>
    <t>对低保对象个人自付合规医疗费用按不低于75%的比例给予救助</t>
  </si>
  <si>
    <t>新增4，减13</t>
  </si>
  <si>
    <t>新增24，减少25</t>
  </si>
  <si>
    <t>减少5人</t>
  </si>
  <si>
    <t>减少44</t>
  </si>
  <si>
    <t>新增27人，减少44人</t>
  </si>
  <si>
    <t>新增5人</t>
  </si>
  <si>
    <t>减少3人</t>
  </si>
  <si>
    <t>对低保边缘家庭成员和防止返贫监测对象个人自付合规医疗费用分别按不低于60%的比例给予救助</t>
  </si>
  <si>
    <t>新增0，减少1</t>
  </si>
  <si>
    <t>新增1人</t>
  </si>
  <si>
    <t>新增12</t>
  </si>
  <si>
    <t>新增5人，减少5人</t>
  </si>
  <si>
    <t>新增49人</t>
  </si>
  <si>
    <t>建立孤儿、事实无人抚养儿童基本生活保障标准自然增长机制</t>
  </si>
  <si>
    <t>全市分散供养的孤儿、事实无人抚养儿童基本生活保障标准不低于1300元/月</t>
  </si>
  <si>
    <t>保障标准（元/月）</t>
  </si>
  <si>
    <t>孤儿保障人数</t>
  </si>
  <si>
    <t>应保尽保</t>
  </si>
  <si>
    <t>事实无人抚养儿童保障人数</t>
  </si>
  <si>
    <t>全市集中供养的孤儿、事实无人抚养儿童基本生活保障标准1966元/月</t>
  </si>
  <si>
    <t>教育
惠民</t>
  </si>
  <si>
    <t>安心托幼行动</t>
  </si>
  <si>
    <t>新增托位100个</t>
  </si>
  <si>
    <t>市卫生健康委</t>
  </si>
  <si>
    <t>公办独立托育机构2个</t>
  </si>
  <si>
    <t>公立医院托育点2个</t>
  </si>
  <si>
    <t>示范性托育服务机构3个</t>
  </si>
  <si>
    <t>——</t>
  </si>
  <si>
    <t>根据有关工作要求暂停实施，待省市确定后续工作</t>
  </si>
  <si>
    <t>新增公办幼儿园学位750个</t>
  </si>
  <si>
    <t>市教育局</t>
  </si>
  <si>
    <t>学位为不可拆分数量，随公办园建成后批量增加，因此当月完成与累计完成为百分比</t>
  </si>
  <si>
    <t>新建、改扩建公办幼儿园4个</t>
  </si>
  <si>
    <t>农村义务教育学生营养改善计划</t>
  </si>
  <si>
    <t>覆盖学生1500人</t>
  </si>
  <si>
    <t>教室光环境达标工程</t>
  </si>
  <si>
    <t>改造光环境教室226间</t>
  </si>
  <si>
    <t>精准开展困难学生资助</t>
  </si>
  <si>
    <t>精准实施学生资助，资助人数14311人次</t>
  </si>
  <si>
    <t>实施高等教育阶段残疾学生资助不少于82人次</t>
  </si>
  <si>
    <t>每年9月份依据学生录取通知书复印件集中审核资助</t>
  </si>
  <si>
    <t>实施中等职业教育残疾学生资助不少于55人次</t>
  </si>
  <si>
    <t>老有所学行动</t>
  </si>
  <si>
    <t>老年学校新增学习23000人</t>
  </si>
  <si>
    <t>参与学习教育活动的老年达86000人</t>
  </si>
  <si>
    <t>卫生
健康</t>
  </si>
  <si>
    <t>健康口腔行动</t>
  </si>
  <si>
    <t>已设口腔科的二级及以上综合医院（含中医院）较2021年底牙椅数增长率达15%，目标全市需增加6个，已完成27个</t>
  </si>
  <si>
    <t>任务已完成</t>
  </si>
  <si>
    <t>适龄儿童开展免费牙齿窝沟封闭4900人</t>
  </si>
  <si>
    <t>适龄儿童开展免费局部涂氟服务12100人</t>
  </si>
  <si>
    <t>依托市级口腔医疗质量控制中心及三级综合医院口腔科，开展基层口腔医护人员专业技术培训15人</t>
  </si>
  <si>
    <t>出生缺陷防治提升行动</t>
  </si>
  <si>
    <t>新生儿遗传代谢病筛查率≥98%</t>
  </si>
  <si>
    <t>实际筛查率</t>
  </si>
  <si>
    <t>≥98%</t>
  </si>
  <si>
    <t>筛查人数</t>
  </si>
  <si>
    <t>新生儿听力障碍筛查率≥95%</t>
  </si>
  <si>
    <t>≥95%</t>
  </si>
  <si>
    <t>农村地区适龄妇女“两癌”免费筛查</t>
  </si>
  <si>
    <t>农村适龄妇女宫颈癌免费筛查42500人次</t>
  </si>
  <si>
    <t>国家下达25500人次</t>
  </si>
  <si>
    <t>省级下达17000人次</t>
  </si>
  <si>
    <t>农村适龄妇女乳腺癌免费筛查19000人次</t>
  </si>
  <si>
    <t>环境
保护</t>
  </si>
  <si>
    <t>农村黑臭水体治理</t>
  </si>
  <si>
    <t>新增完成农村黑臭水体治理1条</t>
  </si>
  <si>
    <t>市生态环境局</t>
  </si>
  <si>
    <t>餐饮油烟、噪声及恶臭异味扰民问题整治行动</t>
  </si>
  <si>
    <t>群众“家门口”的生态环境问题得到有效整治</t>
  </si>
  <si>
    <t>截至6月底，共完成餐饮油烟问题整治119个，其中屯溪区59个、黄山区10个、徽州区11个、歙县11个、休宁县2个、黟县4个、祁门县18个、高新区4个;完成噪声扰民问题整治393个，其中市本级11个、屯溪区182个、黄山区15个、徽州区62个、歙县48个、休宁县26个、黟县13个、祁门县31个、高新区5个;完成恶臭异味问题整治35个，其中黄山区4个、徽州区17个、歙县2个、黟县2个、祁门县4个、高新区6个。</t>
  </si>
  <si>
    <t>按市生态环境局统一口径推进</t>
  </si>
  <si>
    <t>交通
出行</t>
  </si>
  <si>
    <t>四好农村路</t>
  </si>
  <si>
    <t>提质改造工程82公里</t>
  </si>
  <si>
    <t>市交通运输局</t>
  </si>
  <si>
    <t>全市累计完成投资12097.6万元，完成投资率57.7%，全市累计完成路基46.07公里，路基完成率55.8%。自6月19日以来，受水毁影响，所有提质改造工程项目已停工。</t>
  </si>
  <si>
    <t>安防工程355公里</t>
  </si>
  <si>
    <t>自6月19日以来，受水毁影响，所有安防工程项目已停工。</t>
  </si>
  <si>
    <t>养护工程292公里</t>
  </si>
  <si>
    <t>全市累计完成投资2676.3万元，完成投资率37.2%。目前各县区已完成挡墙、安防设施、涵洞等修复工作。自6月19日以来，受水毁影响，所有养护工程项目已停工。</t>
  </si>
  <si>
    <t>推进农村客货邮融合发展，建设三种功能以上乡镇综合运输服务站2座</t>
  </si>
  <si>
    <t>拟建2座乡镇综合运输服务站已全部开工建设</t>
  </si>
  <si>
    <t>便民停车行动</t>
  </si>
  <si>
    <t>全市新增城市停车泊位24500个</t>
  </si>
  <si>
    <t>市住房城乡
建设局</t>
  </si>
  <si>
    <t>其中公共停车泊位3000个</t>
  </si>
  <si>
    <t>文体
服务</t>
  </si>
  <si>
    <t>实施文化惠民工程</t>
  </si>
  <si>
    <t>配合省文旅厅开展第十一届安徽文化惠民消费季活动，做好看书、看电影、看演出、夜游景区、品美食等文化旅游消费等各类特约商户报名工作。</t>
  </si>
  <si>
    <t>市文化和旅游局</t>
  </si>
  <si>
    <t>推荐7家商户参与第十一届安徽文化惠民消费季惠民活动特约商户申报</t>
  </si>
  <si>
    <t>根据安徽省文化和旅游厅《关于做好第十一届安徽文化惠民消费季惠民活动特约商户申报工作的通知》，黄山市积极宣传动员，筛选、推荐符合条件的3类商户（看演出类、看书类、品特色美食类）参与活动，已有7家符合条件的商户报名，已向省级推荐。</t>
  </si>
  <si>
    <t>按市文化和旅游局统一口径推进</t>
  </si>
  <si>
    <t>公共文化空间工程</t>
  </si>
  <si>
    <t>依托“15分钟阅读圈”建设，实施公共文化空间工程，建成公共文化空间</t>
  </si>
  <si>
    <t>根据省下达计划完成任务分解</t>
  </si>
  <si>
    <t>省里建设任务6月份下达</t>
  </si>
  <si>
    <t>送戏进万村</t>
  </si>
  <si>
    <t>向全市每个行政村送正规演出696场</t>
  </si>
  <si>
    <t>受益人数10万余人次</t>
  </si>
  <si>
    <t>城乡
建设</t>
  </si>
  <si>
    <t>充换电基础设施建设</t>
  </si>
  <si>
    <t>新建公共充电桩1438个以上</t>
  </si>
  <si>
    <t>市发展改革委</t>
  </si>
  <si>
    <t>风电乡村振兴工程</t>
  </si>
  <si>
    <t>对全市2022年村集体经济收益20万元以下的行政村，每个村安排风电项目建设规模500千瓦</t>
  </si>
  <si>
    <t>截至目前，风电乡村振兴工程投资主体已完成比选，正在公示阶段</t>
  </si>
  <si>
    <t>加快推进风电乡村振兴工程，召开黄山市风电乡村振兴工程专题会，由休宁县组织招标比选。截至目前，风电乡村振兴工程投资主体已完成比选。</t>
  </si>
  <si>
    <t>城市危旧房和城镇老旧小区改造</t>
  </si>
  <si>
    <t>全市改造城市危旧房屋57套</t>
  </si>
  <si>
    <t>全市改造老旧小区28个</t>
  </si>
  <si>
    <t>大力发展保障性租赁住房</t>
  </si>
  <si>
    <t>发展保障性租赁住房399套</t>
  </si>
  <si>
    <t>加强无物业住宅小区管理</t>
  </si>
  <si>
    <t>实现3个无物业管理住宅小区“动态清零”</t>
  </si>
  <si>
    <t>“难安置”问题专项治理</t>
  </si>
  <si>
    <t>4月底前全面完成我市121套房屋安置任务，并开展回头看工作</t>
  </si>
  <si>
    <t>市自然资源
和规划局</t>
  </si>
  <si>
    <t>实施农村供水保障工程</t>
  </si>
  <si>
    <t>新增解决不能24小时供水村庄289个</t>
  </si>
  <si>
    <t>市水利局</t>
  </si>
  <si>
    <t>解决不能24小时供水人口25400人</t>
  </si>
  <si>
    <t>农村电网巩固提升工程</t>
  </si>
  <si>
    <t>供电可靠性从99.90%提高到99.93%，共计73个任务</t>
  </si>
  <si>
    <t>市供电公司</t>
  </si>
  <si>
    <t>巩固菜市整治和改造提升效果</t>
  </si>
  <si>
    <t>巩固25个菜市的整治和改造提升效果</t>
  </si>
  <si>
    <t>加强对户外劳动者的关心关爱</t>
  </si>
  <si>
    <t>打造23个全省示范性户外劳动者服务站点（工会驿站）</t>
  </si>
  <si>
    <t>具体提升要求未下达，部分进度无法确定</t>
  </si>
  <si>
    <t>公共
安全</t>
  </si>
  <si>
    <t>惠民菜篮子</t>
  </si>
  <si>
    <t>推进26家商超及社区连锁店运行“惠民菜篮子”</t>
  </si>
  <si>
    <t>加强汛期市场价格巡查力度，歙县自6月26日-7月2日启动为期一周的“惠民菜篮子”运行。今年以来全市累计销售惠民农副产品1068吨，让利优惠金额239万元。</t>
  </si>
  <si>
    <t>放心消费创建示范活动</t>
  </si>
  <si>
    <t>至少新增市级放心消费示范单位15个</t>
  </si>
  <si>
    <t>市市场监管局</t>
  </si>
  <si>
    <t>因示范创建工作调整，月度推进暂停填报</t>
  </si>
  <si>
    <t>至少新增市级放心消费示范街区3个</t>
  </si>
  <si>
    <t>严打电信网络诈骗</t>
  </si>
  <si>
    <t>全力遏制电信网络诈骗犯罪发案</t>
  </si>
  <si>
    <t>市公安局</t>
  </si>
  <si>
    <t>全市电信网络诈骗案件同比下降47.82%，损失金额同比下降40.63%</t>
  </si>
  <si>
    <t>全市电信网络诈骗案件同比下降47.82%，损失金额同比下降40.63%。</t>
  </si>
  <si>
    <t>食品安全“你点我检”</t>
  </si>
  <si>
    <t>开展200批次“你点我检”抽检数据及时录入国家食品安全抽样检验信息系统</t>
  </si>
  <si>
    <t>“食安名坊”培育行动</t>
  </si>
  <si>
    <t>全市共培育8家“食安名坊”</t>
  </si>
  <si>
    <t>对照工作推进措施，各区县确定了16家“食安名坊”培育对象，并“一坊一策”制定了培育方案。结合“千企万坊”等工作，通过现场指导、特派员服务等措施，帮助培育对象逐条对照评分标准补缺补差，规范提升。市、县、所三级联动对培育对象开展现场帮扶指导。</t>
  </si>
  <si>
    <t>全省择优遴选</t>
  </si>
  <si>
    <t>市级
民生实事</t>
  </si>
  <si>
    <t>全民健身设施补短板工程</t>
  </si>
  <si>
    <t>新建或改扩建全民健身场地设施80个</t>
  </si>
  <si>
    <t>市体育局</t>
  </si>
  <si>
    <r>
      <rPr>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1.全市进度与当前进度请填写百分比并保留两位小数，例：10.00%，进度尽量量化，不可量化的项目请填写“持续推进”2.当月完成的时间范围为5月  3.存在问题与特色做法纳入市政府周例会调度</t>
    </r>
  </si>
  <si>
    <t>2024年1-5月50+1项民生实事进展情况表</t>
  </si>
  <si>
    <t>存在问题</t>
  </si>
  <si>
    <t>特色做法</t>
  </si>
  <si>
    <t>市人社局</t>
  </si>
  <si>
    <t>无</t>
  </si>
  <si>
    <t>1.分别赴安徽财经大学、黄山学院旅游学院、淮南师范学院、黄山学院、安徽外国语学院等高校开展“招才引智高校行”活动。2.举办“新就业群体专场招聘会”，商请市市场监管局组织3家外卖送餐企业、市邮政管理局组织5家快递企业参加招聘会。</t>
  </si>
  <si>
    <t>按市人社局统一口径推进</t>
  </si>
  <si>
    <t>黄山区与祁门县无城市特困人员</t>
  </si>
  <si>
    <t>敬老院运营管理、服务质量有待进一步规范和提高。</t>
  </si>
  <si>
    <t>指导督促辖区内敬老院规范运营，加强内部安全管理，提升服务质量。在省级财政奖补基础上，推进建立敬老院运营管理经费保障长效机制。</t>
  </si>
  <si>
    <t>作为全省高效办成退休“一件事”集中攻关和创新示范城市，在省级部门指导下按照“环节最少、材料最简、时限最短、申请最便”的标准对业务流程和申请事项进行整合和优化，开展系统联调联试，充分发挥先行先试作用，在集中攻关和创新示范上下功夫，为全省推广夯实基础。</t>
  </si>
  <si>
    <t>因病致困的职工，持续处于治疗中，医疗费用无法及时提供齐全，因此影响帮扶进度。</t>
  </si>
  <si>
    <t>制定“一帮一”，发挥联系人作用。按照“每月电话联系结对困难职工1次，每半年实地走访困难职工家庭1次”的要求，开展入户走访和电话联系，适时开展集中走访活动，让困难职工“求助有人、求助有门、受助及时.</t>
  </si>
  <si>
    <t>惠残政策宣传
还不够深入，
覆盖率还不够广</t>
  </si>
  <si>
    <t>积极推行“四员”工作法（政策快递员、业务指导员、特事协办员、民意调查员），打造残疾儿童康复救助“专责+特岗”机制，提升残疾儿童康复服务质效。</t>
  </si>
  <si>
    <t>工作创新亮点还需持续打造</t>
  </si>
  <si>
    <t>以就业为导向，我市各地残联组织运用“理论+实操”授课模式，让残疾人深入实地学、亲自操作学</t>
  </si>
  <si>
    <t>项目实施质效有待提高</t>
  </si>
  <si>
    <t>根据“一户一策”原则，个性化、科学化评估确定改造内容，对残疾人家庭进行“量体裁衣”式精准改造。</t>
  </si>
  <si>
    <t>区县进展不一</t>
  </si>
  <si>
    <t>联动多方资源，利用目前我市已有较为成熟的本地养老服务企业（机构），结合家庭养老床位、适老化改造等工作开展，实现居家上门服务与机构养老融合发展。</t>
  </si>
  <si>
    <t>招投标程序</t>
  </si>
  <si>
    <t>正在走招投标程序</t>
  </si>
  <si>
    <t>已完成招标和改造户方案设计</t>
  </si>
  <si>
    <t>完成评估，入户改造</t>
  </si>
  <si>
    <t>已实际完成改造119户，按照工程进度测算</t>
  </si>
  <si>
    <r>
      <rPr>
        <sz val="12"/>
        <color rgb="FF000000"/>
        <rFont val="SimSun"/>
        <charset val="134"/>
      </rPr>
      <t>脱贫人口参保率</t>
    </r>
    <r>
      <rPr>
        <sz val="12"/>
        <color rgb="FF000000"/>
        <rFont val="SimSun"/>
        <charset val="134"/>
      </rPr>
      <t>99.98%</t>
    </r>
    <r>
      <rPr>
        <sz val="12"/>
        <color rgb="FF000000"/>
        <rFont val="SimSun"/>
        <charset val="134"/>
      </rPr>
      <t>，低收入人口参保率</t>
    </r>
    <r>
      <rPr>
        <sz val="12"/>
        <color rgb="FF000000"/>
        <rFont val="SimSun"/>
        <charset val="134"/>
      </rPr>
      <t>100%</t>
    </r>
  </si>
  <si>
    <t>持续落实分类资助政策，确保低收入人口和脱贫人口参保率稳定在99%以上，实现应保尽保；落实医疗救助倾斜支付政策，实现应救尽救</t>
  </si>
  <si>
    <r>
      <rPr>
        <sz val="12"/>
        <color rgb="FF000000"/>
        <rFont val="SimSun"/>
        <charset val="134"/>
      </rPr>
      <t>＞</t>
    </r>
    <r>
      <rPr>
        <sz val="12"/>
        <color rgb="FF000000"/>
        <rFont val="SimSun"/>
        <charset val="134"/>
      </rPr>
      <t>99%</t>
    </r>
  </si>
  <si>
    <t>新增16人，减少18人</t>
  </si>
  <si>
    <t>低收入人口3132人，脱贫131人</t>
  </si>
  <si>
    <r>
      <rPr>
        <sz val="12"/>
        <color rgb="FF000000"/>
        <rFont val="SimSun"/>
        <charset val="134"/>
      </rPr>
      <t>脱贫人口参保率</t>
    </r>
    <r>
      <rPr>
        <sz val="12"/>
        <color rgb="FF000000"/>
        <rFont val="SimSun"/>
        <charset val="134"/>
      </rPr>
      <t>100%</t>
    </r>
    <r>
      <rPr>
        <sz val="12"/>
        <color rgb="FF000000"/>
        <rFont val="SimSun"/>
        <charset val="134"/>
      </rPr>
      <t>，低收入人口参保率</t>
    </r>
    <r>
      <rPr>
        <sz val="12"/>
        <color rgb="FF000000"/>
        <rFont val="SimSun"/>
        <charset val="134"/>
      </rPr>
      <t>100%</t>
    </r>
  </si>
  <si>
    <t>新增26人，减少68人</t>
  </si>
  <si>
    <t>脱贫人口5086人，
低收入人口6519人</t>
  </si>
  <si>
    <r>
      <rPr>
        <sz val="12"/>
        <color rgb="FF000000"/>
        <rFont val="SimSun"/>
        <charset val="134"/>
      </rPr>
      <t>脱贫人口参保率</t>
    </r>
    <r>
      <rPr>
        <sz val="12"/>
        <color rgb="FF000000"/>
        <rFont val="SimSun"/>
        <charset val="134"/>
      </rPr>
      <t>99.88%</t>
    </r>
    <r>
      <rPr>
        <sz val="12"/>
        <color rgb="FF000000"/>
        <rFont val="SimSun"/>
        <charset val="134"/>
      </rPr>
      <t>，低收入人口参保率</t>
    </r>
    <r>
      <rPr>
        <sz val="12"/>
        <color rgb="FF000000"/>
        <rFont val="SimSun"/>
        <charset val="134"/>
      </rPr>
      <t>100%</t>
    </r>
  </si>
  <si>
    <t>脱贫人口3570人，低收入3070人</t>
  </si>
  <si>
    <r>
      <rPr>
        <sz val="12"/>
        <color rgb="FF000000"/>
        <rFont val="SimSun"/>
        <charset val="134"/>
      </rPr>
      <t>低收入人口减少15人，</t>
    </r>
    <r>
      <rPr>
        <sz val="12"/>
        <color rgb="FF000000"/>
        <rFont val="SimSun"/>
        <charset val="134"/>
      </rPr>
      <t xml:space="preserve">
脱贫人口减少39人</t>
    </r>
  </si>
  <si>
    <t>低收入人口17247人，
脱贫人口33931人</t>
  </si>
  <si>
    <t>新增61人，减少60人</t>
  </si>
  <si>
    <r>
      <rPr>
        <sz val="12"/>
        <color rgb="FF000000"/>
        <rFont val="SimSun"/>
        <charset val="134"/>
      </rPr>
      <t>脱贫人口</t>
    </r>
    <r>
      <rPr>
        <sz val="12"/>
        <color rgb="FF000000"/>
        <rFont val="SimSun"/>
        <charset val="134"/>
      </rPr>
      <t>13546</t>
    </r>
    <r>
      <rPr>
        <sz val="12"/>
        <color rgb="FF000000"/>
        <rFont val="SimSun"/>
        <charset val="134"/>
      </rPr>
      <t>人，低收入人口8563人</t>
    </r>
  </si>
  <si>
    <t>低收入人口3026人，脱贫人口4409人</t>
  </si>
  <si>
    <t>低收入人口100%，脱贫人口99.95%</t>
  </si>
  <si>
    <t>低收入人口6243人，脱贫人口12406人</t>
  </si>
  <si>
    <r>
      <rPr>
        <sz val="12"/>
        <color rgb="FF000000"/>
        <rFont val="SimSun"/>
        <charset val="134"/>
      </rPr>
      <t>脱贫人口参保率</t>
    </r>
    <r>
      <rPr>
        <sz val="12"/>
        <color rgb="FF000000"/>
        <rFont val="SimSun"/>
        <charset val="134"/>
      </rPr>
      <t>99.9%</t>
    </r>
    <r>
      <rPr>
        <sz val="12"/>
        <color rgb="FF000000"/>
        <rFont val="SimSun"/>
        <charset val="134"/>
      </rPr>
      <t>，低收入人口参保率</t>
    </r>
    <r>
      <rPr>
        <sz val="12"/>
        <color rgb="FF000000"/>
        <rFont val="SimSun"/>
        <charset val="134"/>
      </rPr>
      <t>100%</t>
    </r>
  </si>
  <si>
    <t>脱贫人口73079人，低收入人口47800人</t>
  </si>
  <si>
    <r>
      <rPr>
        <sz val="12"/>
        <color rgb="FF000000"/>
        <rFont val="SimSun"/>
        <charset val="134"/>
      </rPr>
      <t>低收入人口</t>
    </r>
    <r>
      <rPr>
        <sz val="12"/>
        <color rgb="FF000000"/>
        <rFont val="SimSun"/>
        <charset val="134"/>
      </rPr>
      <t xml:space="preserve">17247
</t>
    </r>
    <r>
      <rPr>
        <sz val="12"/>
        <color rgb="FF000000"/>
        <rFont val="SimSun"/>
        <charset val="134"/>
      </rPr>
      <t>脱贫人口33931</t>
    </r>
  </si>
  <si>
    <t>新增3人，减少5人</t>
  </si>
  <si>
    <r>
      <rPr>
        <sz val="12"/>
        <color rgb="FF000000"/>
        <rFont val="SimSun"/>
        <charset val="134"/>
      </rPr>
      <t>增加</t>
    </r>
    <r>
      <rPr>
        <sz val="12"/>
        <color rgb="FF000000"/>
        <rFont val="SimSun"/>
        <charset val="134"/>
      </rPr>
      <t>21</t>
    </r>
  </si>
  <si>
    <t>新增11人，减少8人</t>
  </si>
  <si>
    <t>新增16人，减少17人</t>
  </si>
  <si>
    <t>新增22人，减少24人</t>
  </si>
  <si>
    <t>减少27人</t>
  </si>
  <si>
    <t>新增39人，减少21人</t>
  </si>
  <si>
    <r>
      <rPr>
        <sz val="12"/>
        <color rgb="FF000000"/>
        <rFont val="SimSun"/>
        <charset val="134"/>
      </rPr>
      <t>新增</t>
    </r>
    <r>
      <rPr>
        <sz val="12"/>
        <color rgb="FF000000"/>
        <rFont val="SimSun"/>
        <charset val="134"/>
      </rPr>
      <t>1</t>
    </r>
    <r>
      <rPr>
        <sz val="12"/>
        <color rgb="FF000000"/>
        <rFont val="SimSun"/>
        <charset val="134"/>
      </rPr>
      <t>人</t>
    </r>
  </si>
  <si>
    <t>减少1人</t>
  </si>
  <si>
    <t>无新增，
减少4人</t>
  </si>
  <si>
    <t>减少6人</t>
  </si>
  <si>
    <t>新增6人，减少8人</t>
  </si>
  <si>
    <t>精准摸排，应助尽助</t>
  </si>
  <si>
    <t>市卫健委</t>
  </si>
  <si>
    <t>公办独立托育机构推进慢。徽州区公办独立托育机构为新建项目，正处于桩基养护与检测阶段；屯溪区公办独立托育机构为改建项目，目前处于设计中，但是具体方案未定。</t>
  </si>
  <si>
    <t>托育机构开设了全日托、半日托、计时托、周末托等多层次、规范化、多样化的托育照护服务，同时根据婴幼儿生理心理特点全面提升托育服务品质，开设了相关特色课程，如蒙氏感官、奥尔夫音乐、绘本阅读等。</t>
  </si>
  <si>
    <t>公办幼儿园教师编制不足</t>
  </si>
  <si>
    <t>积极通过回购（租赁）民办幼儿园方式增加公办学位供给</t>
  </si>
  <si>
    <t>各营养改善计划学校缺乏专业营养师为学校制定营养食谱，下一步学校计划运用学生电子营养师系统科学制定食谱。</t>
  </si>
  <si>
    <t>邀请学校膳食家长委员会部分家长对学校营养改善计划进行实地考察和陪餐，对学校营养改善计划工作提出意见和建议。</t>
  </si>
  <si>
    <t>因上学期间工程无法实施，影响工程进度</t>
  </si>
  <si>
    <t>结合近视防控宣传月，印发宣传册，加强民生工程宣传。</t>
  </si>
  <si>
    <t>全国学生资助管理系统中下发的家庭经济困难学生数据更新不够及时，导致线下摸排的工作量增大，加大了学校资助经办人员的工作负担</t>
  </si>
  <si>
    <t>1、组织各区县和市属高中阶段学校开展诚信主题教育月活动；2、向全市初高中毕业生发放“两封信”，宣传各项资助政策。</t>
  </si>
  <si>
    <t>工作进度还有待提高</t>
  </si>
  <si>
    <t>精准摸排，实现应助尽助</t>
  </si>
  <si>
    <t>基层老年教育活力不够。随着城镇化进程不断加快，部分老年人口随子女进城，乡村人口逐年减少，造成基层老年学校参与度不够高。一些老年人文化素质较低，影响老年教育开展的质量</t>
  </si>
  <si>
    <t>积极构建线上平台+老年教育特色课程，推动线上线下相融合</t>
  </si>
  <si>
    <t xml:space="preserve">结合进校园活动为全市适龄儿童开展免费口腔干预项目，详细科普了牙齿的基本构造及作用，介绍了龋齿、牙痛等口腔临床常见问题及解决办法，强调了口腔健康要从预防开始。下一步，我委将继续常态化开展健康口腔知识进校园活动，让口腔健康知识走进全市更多校园和家庭，促使儿童们养成良好的口腔健康习惯，牢固树立口腔健康理念。
</t>
  </si>
  <si>
    <t>市生态局</t>
  </si>
  <si>
    <t>开展农村黑臭水体遥感监测和复核工作，根据黑臭水体污染成因、分布情况，制定“一水一策”治理方案</t>
  </si>
  <si>
    <t>截至5月底，共完成餐饮油烟问题整治88个，其中屯溪区40个、黄山区7个、徽州区9个、歙县8个、休宁县2个、黟县4个、祁门县15个、高新区3个;完成噪声扰民问题整治310个，其中市本级7个、屯溪区138个、黄山区9个、徽州区50个、歙县44个、休宁县20个、黟县11个、祁门县27个、高新区4个;完成恶臭异味问题整治27个，其中黄山区1个、徽州区16个、歙县1个、黟县2个、祁门县4个、高新区3个。</t>
  </si>
  <si>
    <t>按市生态局统一口径推进</t>
  </si>
  <si>
    <t>市交通局</t>
  </si>
  <si>
    <t>市住建局</t>
  </si>
  <si>
    <t>制定畅行黄山便民停车专项行动方案，建立组织部、文明办、住建、交警多部门联合调度机制，保障全域停车服务。</t>
  </si>
  <si>
    <t>市文旅局</t>
  </si>
  <si>
    <t>按照省部署配合做好各类特约商户报名及遴选，延续开展“免减优•促消费”系列活动，开展“黄山市景区免门票开放日”活动，力争今年“免减优•促消费”文旅消费券发放规模达到1.5亿元以上。</t>
  </si>
  <si>
    <t>按市文旅局统一口径推进</t>
  </si>
  <si>
    <t>省里建设任务暂未下达</t>
  </si>
  <si>
    <t>3-5月为采茶季，农忙时期，根据农村的生产生活实际和农民的建议，合理减少安排送戏进万村的场次。</t>
  </si>
  <si>
    <t>3-5月开展“百场黄梅唱响百家景区”26场。</t>
  </si>
  <si>
    <t>市发改委</t>
  </si>
  <si>
    <t>其中：在5A景区及周边停车场新建充电基础设施350个</t>
  </si>
  <si>
    <t>联合市农业农村局印发《黄山市风电乡村振兴统筹集中建设方案》，全市统筹开展建设方案编制、投资主体优选工作。目前正在开展建设方案编制。</t>
  </si>
  <si>
    <t>省里建设任务未下达</t>
  </si>
  <si>
    <t>为促进解决新市民、青年人住房困难问题，由政府给予政策支持，引导多主体投资、多渠道供给，坚持小户型、低租金，重点利用存量土地和房屋建设保障性租赁住房，包括利用农村集体建设用地、企事业单位自有闲置土地、产业园区配套用地和存量闲置房屋建设，适当利用新供应国有建设用地建设，落实了一批保障性租赁住房项目。</t>
  </si>
  <si>
    <t>市资规局</t>
  </si>
  <si>
    <t>公司纪委办牵头开展配网建设管理风险防控专项监督攻坚课题，强化“纪检+巡察+专业”协同，构建和完善配网建设监督体系，筑牢配网建设风险防范的堤坝。</t>
  </si>
  <si>
    <t>一是缺经费，没有资金保障全市每一个工会驿站都能按照要求运转。二是缺人员。工会驿站除了地方工会本级建的工会驿站有人员管理，但也是兼职的，其他共建单位大部分依托保安、保洁人员，没有专职的。</t>
  </si>
  <si>
    <t>聚焦工会驿站服务新就业形态群体功能，充分发挥快递员、外卖配送员、货车司机、网约车司机每天都在路上的优势，引导他们将工作的路上发现的隐患，以“拍照+定位”的形式发送至社区网格员，通过“小哥吹哨、部门报到”积极融入城市基层治理，成为发挥“社情传声筒”作用的平台。</t>
  </si>
  <si>
    <t>推进26家商超及社区连锁店运行“惠民菜篮子”，全市累计销售惠民农副产品896.9吨，让利优惠金额197.52万元</t>
  </si>
  <si>
    <t>经请示省民生办同意，月度推进表暂停填报</t>
  </si>
  <si>
    <t>按市公安局统一口径推进</t>
  </si>
  <si>
    <t>确定16家重点培育对象，制定一坊一策培育方案</t>
  </si>
  <si>
    <t>全省择优遴选，各区县的目标任务数为培育数</t>
  </si>
  <si>
    <r>
      <rPr>
        <b/>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1.全市进度与当前进度请填写百分比并保留两位小数，例：10.00%，进度尽量量化，不可量化的项目请填写“持续推进”2.当月完成的时间范围为4月  3.存在问题与特色做法纳入市政府周例会调度</t>
    </r>
  </si>
  <si>
    <t>2024年1-4月50+1项民生实事进展情况表</t>
  </si>
  <si>
    <t>暂未启动，按省级统一部署启动该项工作</t>
  </si>
  <si>
    <t>正在走招标程序</t>
  </si>
  <si>
    <t>设备采购结束待安装</t>
  </si>
  <si>
    <t>完成招标程序</t>
  </si>
  <si>
    <t>不断完善数据比对和动态复核机制，确保应保尽保，精准发放</t>
  </si>
  <si>
    <t>案件质量有待提升</t>
  </si>
  <si>
    <t>实行容缺受理机制，对于符合法律援助范围和条件的可先行受理、指派，事后补充相关材料</t>
  </si>
  <si>
    <t>完成为登记注册数，截至4月底，全市所有区县均在对完善村(社区)“救急难”互助社运作机制工作作出具体部署的基础上，完成了村（社区）“救急难”互助社有关规章制度示范文本的制发工作。</t>
  </si>
  <si>
    <t>脱贫人口71573人，低收入人口47654人</t>
  </si>
  <si>
    <t>新增8人，减少12人</t>
  </si>
  <si>
    <t>脱贫人口57人，低收入3142人</t>
  </si>
  <si>
    <r>
      <rPr>
        <sz val="12"/>
        <color rgb="FF000000"/>
        <rFont val="SimSun"/>
        <charset val="134"/>
      </rPr>
      <t>新增</t>
    </r>
    <r>
      <rPr>
        <sz val="12"/>
        <color rgb="FF000000"/>
        <rFont val="SimSun"/>
        <charset val="134"/>
      </rPr>
      <t>18</t>
    </r>
    <r>
      <rPr>
        <sz val="12"/>
        <color rgb="FF000000"/>
        <rFont val="SimSun"/>
        <charset val="134"/>
      </rPr>
      <t>人，减少</t>
    </r>
    <r>
      <rPr>
        <sz val="12"/>
        <color rgb="FF000000"/>
        <rFont val="SimSun"/>
        <charset val="134"/>
      </rPr>
      <t>69</t>
    </r>
    <r>
      <rPr>
        <sz val="12"/>
        <color rgb="FF000000"/>
        <rFont val="SimSun"/>
        <charset val="134"/>
      </rPr>
      <t>人</t>
    </r>
  </si>
  <si>
    <r>
      <rPr>
        <sz val="12"/>
        <color rgb="FF000000"/>
        <rFont val="SimSun"/>
        <charset val="134"/>
      </rPr>
      <t>脱贫人口</t>
    </r>
    <r>
      <rPr>
        <sz val="12"/>
        <color rgb="FF000000"/>
        <rFont val="SimSun"/>
        <charset val="134"/>
      </rPr>
      <t>5141</t>
    </r>
    <r>
      <rPr>
        <sz val="12"/>
        <color rgb="FF000000"/>
        <rFont val="SimSun"/>
        <charset val="134"/>
      </rPr>
      <t>人，低收入人口</t>
    </r>
    <r>
      <rPr>
        <sz val="12"/>
        <color rgb="FF000000"/>
        <rFont val="SimSun"/>
        <charset val="134"/>
      </rPr>
      <t>6574</t>
    </r>
    <r>
      <rPr>
        <sz val="12"/>
        <color rgb="FF000000"/>
        <rFont val="SimSun"/>
        <charset val="134"/>
      </rPr>
      <t>人</t>
    </r>
  </si>
  <si>
    <r>
      <rPr>
        <sz val="12"/>
        <color rgb="FF000000"/>
        <rFont val="SimSun"/>
        <charset val="134"/>
      </rPr>
      <t>脱贫人口</t>
    </r>
    <r>
      <rPr>
        <sz val="12"/>
        <color rgb="FF000000"/>
        <rFont val="SimSun"/>
        <charset val="134"/>
      </rPr>
      <t>3607</t>
    </r>
    <r>
      <rPr>
        <sz val="12"/>
        <color rgb="FF000000"/>
        <rFont val="SimSun"/>
        <charset val="134"/>
      </rPr>
      <t>人；低收入3064人</t>
    </r>
  </si>
  <si>
    <r>
      <rPr>
        <sz val="12"/>
        <color rgb="FF000000"/>
        <rFont val="SimSun"/>
        <charset val="134"/>
      </rPr>
      <t>低收入人口</t>
    </r>
    <r>
      <rPr>
        <sz val="12"/>
        <color rgb="FF000000"/>
        <rFont val="SimSun"/>
        <charset val="134"/>
      </rPr>
      <t xml:space="preserve">17276
</t>
    </r>
    <r>
      <rPr>
        <sz val="12"/>
        <color rgb="FF000000"/>
        <rFont val="SimSun"/>
        <charset val="134"/>
      </rPr>
      <t>脱贫人口34031</t>
    </r>
  </si>
  <si>
    <r>
      <rPr>
        <sz val="12"/>
        <color rgb="FF000000"/>
        <rFont val="SimSun"/>
        <charset val="134"/>
      </rPr>
      <t>新增</t>
    </r>
    <r>
      <rPr>
        <sz val="12"/>
        <color rgb="FF000000"/>
        <rFont val="SimSun"/>
        <charset val="134"/>
      </rPr>
      <t>25</t>
    </r>
    <r>
      <rPr>
        <sz val="12"/>
        <color rgb="FF000000"/>
        <rFont val="SimSun"/>
        <charset val="134"/>
      </rPr>
      <t>人，减少65人</t>
    </r>
  </si>
  <si>
    <r>
      <rPr>
        <sz val="12"/>
        <color rgb="FF000000"/>
        <rFont val="SimSun"/>
        <charset val="134"/>
      </rPr>
      <t>脱贫人口</t>
    </r>
    <r>
      <rPr>
        <sz val="12"/>
        <color rgb="FF000000"/>
        <rFont val="SimSun"/>
        <charset val="134"/>
      </rPr>
      <t>13603</t>
    </r>
    <r>
      <rPr>
        <sz val="12"/>
        <color rgb="FF000000"/>
        <rFont val="SimSun"/>
        <charset val="134"/>
      </rPr>
      <t>人，低收入人口</t>
    </r>
    <r>
      <rPr>
        <sz val="12"/>
        <color rgb="FF000000"/>
        <rFont val="SimSun"/>
        <charset val="134"/>
      </rPr>
      <t>8527</t>
    </r>
    <r>
      <rPr>
        <sz val="12"/>
        <color rgb="FF000000"/>
        <rFont val="SimSun"/>
        <charset val="134"/>
      </rPr>
      <t>人</t>
    </r>
  </si>
  <si>
    <t>低收人口 2995脱贫人口 2698</t>
  </si>
  <si>
    <t>脱贫人口减少33人，新增6人</t>
  </si>
  <si>
    <r>
      <rPr>
        <sz val="12"/>
        <color rgb="FF000000"/>
        <rFont val="SimSun"/>
        <charset val="134"/>
      </rPr>
      <t>低收入人口6076人，脱贫人口</t>
    </r>
    <r>
      <rPr>
        <sz val="12"/>
        <color rgb="FF000000"/>
        <rFont val="SimSun"/>
        <charset val="134"/>
      </rPr>
      <t>12436</t>
    </r>
    <r>
      <rPr>
        <sz val="12"/>
        <color rgb="FF000000"/>
        <rFont val="SimSun"/>
        <charset val="134"/>
      </rPr>
      <t>人</t>
    </r>
  </si>
  <si>
    <r>
      <rPr>
        <sz val="12"/>
        <color rgb="FF000000"/>
        <rFont val="SimSun"/>
        <charset val="134"/>
      </rPr>
      <t>脱贫人口参保率</t>
    </r>
    <r>
      <rPr>
        <sz val="12"/>
        <color rgb="FF000000"/>
        <rFont val="SimSun"/>
        <charset val="134"/>
      </rPr>
      <t>99.91%</t>
    </r>
    <r>
      <rPr>
        <sz val="12"/>
        <color rgb="FF000000"/>
        <rFont val="SimSun"/>
        <charset val="134"/>
      </rPr>
      <t>，低收入人口参保率</t>
    </r>
    <r>
      <rPr>
        <sz val="12"/>
        <color rgb="FF000000"/>
        <rFont val="SimSun"/>
        <charset val="134"/>
      </rPr>
      <t>100%</t>
    </r>
  </si>
  <si>
    <r>
      <rPr>
        <sz val="12"/>
        <color rgb="FF000000"/>
        <rFont val="SimSun"/>
        <charset val="134"/>
      </rPr>
      <t>新增</t>
    </r>
    <r>
      <rPr>
        <sz val="12"/>
        <color rgb="FF000000"/>
        <rFont val="SimSun"/>
        <charset val="134"/>
      </rPr>
      <t>18</t>
    </r>
    <r>
      <rPr>
        <sz val="12"/>
        <color rgb="FF000000"/>
        <rFont val="SimSun"/>
        <charset val="134"/>
      </rPr>
      <t>人，减少69人</t>
    </r>
  </si>
  <si>
    <r>
      <rPr>
        <sz val="12"/>
        <color rgb="FF000000"/>
        <rFont val="SimSun"/>
        <charset val="134"/>
      </rPr>
      <t>脱贫人口减少</t>
    </r>
    <r>
      <rPr>
        <sz val="12"/>
        <color rgb="FF000000"/>
        <rFont val="SimSun"/>
        <charset val="134"/>
      </rPr>
      <t>33</t>
    </r>
    <r>
      <rPr>
        <sz val="12"/>
        <color rgb="FF000000"/>
        <rFont val="SimSun"/>
        <charset val="134"/>
      </rPr>
      <t>人，新增</t>
    </r>
    <r>
      <rPr>
        <sz val="12"/>
        <color rgb="FF000000"/>
        <rFont val="SimSun"/>
        <charset val="134"/>
      </rPr>
      <t>6</t>
    </r>
    <r>
      <rPr>
        <sz val="12"/>
        <color rgb="FF000000"/>
        <rFont val="SimSun"/>
        <charset val="134"/>
      </rPr>
      <t>人</t>
    </r>
  </si>
  <si>
    <r>
      <rPr>
        <sz val="12"/>
        <color rgb="FF000000"/>
        <rFont val="SimSun"/>
        <charset val="134"/>
      </rPr>
      <t>减少</t>
    </r>
    <r>
      <rPr>
        <sz val="12"/>
        <color rgb="FF000000"/>
        <rFont val="SimSun"/>
        <charset val="134"/>
      </rPr>
      <t>1</t>
    </r>
    <r>
      <rPr>
        <sz val="12"/>
        <color rgb="FF000000"/>
        <rFont val="SimSun"/>
        <charset val="134"/>
      </rPr>
      <t>人</t>
    </r>
  </si>
  <si>
    <r>
      <rPr>
        <sz val="12"/>
        <color rgb="FF000000"/>
        <rFont val="SimSun"/>
        <charset val="134"/>
      </rPr>
      <t>新增</t>
    </r>
    <r>
      <rPr>
        <sz val="12"/>
        <color rgb="FF000000"/>
        <rFont val="SimSun"/>
        <charset val="134"/>
      </rPr>
      <t>8</t>
    </r>
    <r>
      <rPr>
        <sz val="12"/>
        <color rgb="FF000000"/>
        <rFont val="SimSun"/>
        <charset val="134"/>
      </rPr>
      <t>人，减少</t>
    </r>
    <r>
      <rPr>
        <sz val="12"/>
        <color rgb="FF000000"/>
        <rFont val="SimSun"/>
        <charset val="134"/>
      </rPr>
      <t>3</t>
    </r>
    <r>
      <rPr>
        <sz val="12"/>
        <color rgb="FF000000"/>
        <rFont val="SimSun"/>
        <charset val="134"/>
      </rPr>
      <t>人</t>
    </r>
  </si>
  <si>
    <r>
      <rPr>
        <sz val="12"/>
        <color rgb="FF000000"/>
        <rFont val="SimSun"/>
        <charset val="134"/>
      </rPr>
      <t>新增</t>
    </r>
    <r>
      <rPr>
        <sz val="12"/>
        <color rgb="FF000000"/>
        <rFont val="SimSun"/>
        <charset val="134"/>
      </rPr>
      <t>5</t>
    </r>
    <r>
      <rPr>
        <sz val="12"/>
        <color rgb="FF000000"/>
        <rFont val="SimSun"/>
        <charset val="134"/>
      </rPr>
      <t>人，减少3人</t>
    </r>
  </si>
  <si>
    <r>
      <rPr>
        <sz val="12"/>
        <color rgb="FF000000"/>
        <rFont val="SimSun"/>
        <charset val="134"/>
      </rPr>
      <t>特困人员新增</t>
    </r>
    <r>
      <rPr>
        <sz val="12"/>
        <color rgb="FF000000"/>
        <rFont val="SimSun"/>
        <charset val="134"/>
      </rPr>
      <t>7</t>
    </r>
    <r>
      <rPr>
        <sz val="12"/>
        <color rgb="FF000000"/>
        <rFont val="SimSun"/>
        <charset val="134"/>
      </rPr>
      <t>人，退出</t>
    </r>
    <r>
      <rPr>
        <sz val="12"/>
        <color rgb="FF000000"/>
        <rFont val="SimSun"/>
        <charset val="134"/>
      </rPr>
      <t>2</t>
    </r>
    <r>
      <rPr>
        <sz val="12"/>
        <color rgb="FF000000"/>
        <rFont val="SimSun"/>
        <charset val="134"/>
      </rPr>
      <t>人</t>
    </r>
  </si>
  <si>
    <r>
      <rPr>
        <sz val="12"/>
        <color rgb="FF000000"/>
        <rFont val="SimSun"/>
        <charset val="134"/>
      </rPr>
      <t>新增</t>
    </r>
    <r>
      <rPr>
        <sz val="12"/>
        <color rgb="FF000000"/>
        <rFont val="SimSun"/>
        <charset val="134"/>
      </rPr>
      <t>8</t>
    </r>
    <r>
      <rPr>
        <sz val="12"/>
        <color rgb="FF000000"/>
        <rFont val="SimSun"/>
        <charset val="134"/>
      </rPr>
      <t>人，减少11人</t>
    </r>
  </si>
  <si>
    <r>
      <rPr>
        <sz val="12"/>
        <color rgb="FF000000"/>
        <rFont val="SimSun"/>
        <charset val="134"/>
      </rPr>
      <t>新增</t>
    </r>
    <r>
      <rPr>
        <sz val="12"/>
        <color rgb="FF000000"/>
        <rFont val="SimSun"/>
        <charset val="134"/>
      </rPr>
      <t>5</t>
    </r>
    <r>
      <rPr>
        <sz val="12"/>
        <color rgb="FF000000"/>
        <rFont val="SimSun"/>
        <charset val="134"/>
      </rPr>
      <t>人，减少</t>
    </r>
    <r>
      <rPr>
        <sz val="12"/>
        <color rgb="FF000000"/>
        <rFont val="SimSun"/>
        <charset val="134"/>
      </rPr>
      <t>26</t>
    </r>
    <r>
      <rPr>
        <sz val="12"/>
        <color rgb="FF000000"/>
        <rFont val="SimSun"/>
        <charset val="134"/>
      </rPr>
      <t>人</t>
    </r>
  </si>
  <si>
    <r>
      <rPr>
        <sz val="12"/>
        <color rgb="FF000000"/>
        <rFont val="SimSun"/>
        <charset val="134"/>
      </rPr>
      <t>新增</t>
    </r>
    <r>
      <rPr>
        <sz val="12"/>
        <color rgb="FF000000"/>
        <rFont val="SimSun"/>
        <charset val="134"/>
      </rPr>
      <t>8</t>
    </r>
    <r>
      <rPr>
        <sz val="12"/>
        <color rgb="FF000000"/>
        <rFont val="SimSun"/>
        <charset val="134"/>
      </rPr>
      <t>人，减少</t>
    </r>
    <r>
      <rPr>
        <sz val="12"/>
        <color rgb="FF000000"/>
        <rFont val="SimSun"/>
        <charset val="134"/>
      </rPr>
      <t>29</t>
    </r>
    <r>
      <rPr>
        <sz val="12"/>
        <color rgb="FF000000"/>
        <rFont val="SimSun"/>
        <charset val="134"/>
      </rPr>
      <t>人</t>
    </r>
  </si>
  <si>
    <r>
      <rPr>
        <sz val="12"/>
        <color rgb="FF000000"/>
        <rFont val="SimSun"/>
        <charset val="134"/>
      </rPr>
      <t>低保对象新增</t>
    </r>
    <r>
      <rPr>
        <sz val="12"/>
        <color rgb="FF000000"/>
        <rFont val="SimSun"/>
        <charset val="134"/>
      </rPr>
      <t>26</t>
    </r>
    <r>
      <rPr>
        <sz val="12"/>
        <color rgb="FF000000"/>
        <rFont val="SimSun"/>
        <charset val="134"/>
      </rPr>
      <t>人，退出14人</t>
    </r>
  </si>
  <si>
    <r>
      <rPr>
        <sz val="12"/>
        <color rgb="FF000000"/>
        <rFont val="SimSun"/>
        <charset val="134"/>
      </rPr>
      <t>新增</t>
    </r>
    <r>
      <rPr>
        <sz val="12"/>
        <color rgb="FF000000"/>
        <rFont val="SimSun"/>
        <charset val="134"/>
      </rPr>
      <t>8</t>
    </r>
    <r>
      <rPr>
        <sz val="12"/>
        <color rgb="FF000000"/>
        <rFont val="SimSun"/>
        <charset val="134"/>
      </rPr>
      <t>人，减少</t>
    </r>
    <r>
      <rPr>
        <sz val="12"/>
        <color rgb="FF000000"/>
        <rFont val="SimSun"/>
        <charset val="134"/>
      </rPr>
      <t>5</t>
    </r>
    <r>
      <rPr>
        <sz val="12"/>
        <color rgb="FF000000"/>
        <rFont val="SimSun"/>
        <charset val="134"/>
      </rPr>
      <t>人</t>
    </r>
  </si>
  <si>
    <r>
      <rPr>
        <sz val="12"/>
        <color rgb="FF000000"/>
        <rFont val="SimSun"/>
        <charset val="134"/>
      </rPr>
      <t>监测对象减少</t>
    </r>
    <r>
      <rPr>
        <sz val="12"/>
        <color rgb="FF000000"/>
        <rFont val="SimSun"/>
        <charset val="134"/>
      </rPr>
      <t>1</t>
    </r>
    <r>
      <rPr>
        <sz val="12"/>
        <color rgb="FF000000"/>
        <rFont val="SimSun"/>
        <charset val="134"/>
      </rPr>
      <t>人，增加</t>
    </r>
    <r>
      <rPr>
        <sz val="12"/>
        <color rgb="FF000000"/>
        <rFont val="SimSun"/>
        <charset val="134"/>
      </rPr>
      <t>1</t>
    </r>
    <r>
      <rPr>
        <sz val="12"/>
        <color rgb="FF000000"/>
        <rFont val="SimSun"/>
        <charset val="134"/>
      </rPr>
      <t>人</t>
    </r>
  </si>
  <si>
    <t>公办独立托育机构推进慢。按照《黄山市安心托幼行动实施方案》，要求我市今年需新建2家公办独立托育机构，但目前仅确定好1家项目点。</t>
  </si>
  <si>
    <t>因学生在校，部分区县教室光环境改造暂时无法实施，对工程进度有一定影响</t>
  </si>
  <si>
    <t>结合近视防控宣传月，印发宣传册，加强民生工程宣传</t>
  </si>
  <si>
    <t>1.组织各区县和市属高中阶段学校开展诚信主题教育月活动；2.向全市初高中毕业生发放“两封信”，宣传各项资助政策。</t>
  </si>
  <si>
    <t>部分县、乡卫生健康部门对宣传工作的重要性、紧迫性认识不足，宣传工作队伍人员少，宣传主动性和创新力度不够。</t>
  </si>
  <si>
    <t xml:space="preserve">市人民医院与战略支援部队特色医学中心（原解放军第306医院）签署了军民融合医联体协议，定期派出顶级口腔专家来黄山市人民医院定点帮扶、指导口腔医院建设，短时间里创建了集医疗、预防、保健为一体的现代化口腔专科医院，让群众足不出户就享受到顶级医院的医疗资源，切实解决老百姓看牙“贵、难、烦”等问题。 </t>
  </si>
  <si>
    <r>
      <rPr>
        <sz val="12"/>
        <color rgb="FF000000"/>
        <rFont val="SimSun"/>
        <charset val="134"/>
      </rPr>
      <t>一是政策宣传不到位。新生儿疾病筛查的政策和筛查意义</t>
    </r>
    <r>
      <rPr>
        <sz val="12"/>
        <color rgb="FF000000"/>
        <rFont val="SimSun"/>
        <charset val="134"/>
      </rPr>
      <t>,</t>
    </r>
    <r>
      <rPr>
        <sz val="12"/>
        <color rgb="FF000000"/>
        <rFont val="SimSun"/>
        <charset val="134"/>
      </rPr>
      <t>农村适龄妇女两癌政策知晓率仍有待提高。</t>
    </r>
    <r>
      <rPr>
        <sz val="12"/>
        <color rgb="FF000000"/>
        <rFont val="SimSun"/>
        <charset val="134"/>
      </rPr>
      <t xml:space="preserve">
二是业务知识培训不到位。乡镇个别人员工作调整，今年的业务培训不及时开展。</t>
    </r>
  </si>
  <si>
    <r>
      <rPr>
        <sz val="12"/>
        <color rgb="FF000000"/>
        <rFont val="SimSun"/>
        <charset val="134"/>
      </rPr>
      <t>一是开通绿色通道。为错开农忙时节和工作日，部分机构采取预约制和集中制联合筛查的方式，开辟绿色通道，主动联系乡镇周末预约筛查人群，对接筛查时间，通知相关医护人员周末加班完成筛查工作。</t>
    </r>
    <r>
      <rPr>
        <sz val="12"/>
        <color rgb="FF000000"/>
        <rFont val="SimSun"/>
        <charset val="134"/>
      </rPr>
      <t xml:space="preserve">
二是把新生儿听力复筛、诊断、新生儿遗传代谢病的诊断都纳入民生免费政策里。</t>
    </r>
    <r>
      <rPr>
        <sz val="12"/>
        <color rgb="FF000000"/>
        <rFont val="SimSun"/>
        <charset val="134"/>
      </rPr>
      <t>2024</t>
    </r>
    <r>
      <rPr>
        <sz val="12"/>
        <color rgb="FF000000"/>
        <rFont val="SimSun"/>
        <charset val="134"/>
      </rPr>
      <t>年新生儿疾病筛查项目，按照每例新生儿补助</t>
    </r>
    <r>
      <rPr>
        <sz val="12"/>
        <color rgb="FF000000"/>
        <rFont val="SimSun"/>
        <charset val="134"/>
      </rPr>
      <t>180</t>
    </r>
    <r>
      <rPr>
        <sz val="12"/>
        <color rgb="FF000000"/>
        <rFont val="SimSun"/>
        <charset val="134"/>
      </rPr>
      <t>元的标准核定项目经费，其中省级财政每例</t>
    </r>
    <r>
      <rPr>
        <sz val="12"/>
        <color rgb="FF000000"/>
        <rFont val="SimSun"/>
        <charset val="134"/>
      </rPr>
      <t>78</t>
    </r>
    <r>
      <rPr>
        <sz val="12"/>
        <color rgb="FF000000"/>
        <rFont val="SimSun"/>
        <charset val="134"/>
      </rPr>
      <t>元，区县级财政承担每例</t>
    </r>
    <r>
      <rPr>
        <sz val="12"/>
        <color rgb="FF000000"/>
        <rFont val="SimSun"/>
        <charset val="134"/>
      </rPr>
      <t>102</t>
    </r>
    <r>
      <rPr>
        <sz val="12"/>
        <color rgb="FF000000"/>
        <rFont val="SimSun"/>
        <charset val="134"/>
      </rPr>
      <t>元。</t>
    </r>
  </si>
  <si>
    <t>采用卫星遥感对农村黑臭水体监测和复核工作，最后排查确定农村黑臭水体2处，并根据黑臭水体污染成因、分布等情况，制定“一水一策”治理方案。</t>
  </si>
  <si>
    <t>噪声部门职责分工已完成征求意见，待进一步完善后提交市政府审议</t>
  </si>
  <si>
    <t>一是实施新开餐饮项目负面清单及事先告知制度，推动餐饮企业合理选址，及时安装油烟净化装置，将油烟扰民事件遏制在萌芽中。二是推进噪声自动监测。完成噪声功能区自动监测项目选点监测，推进噪声自动监测点位建设，加强噪声敏感区监管。三是推进化工园区系统治理。聘请第三方专家对化工园区重点企业开展全面摸排，协助企业制定“一企一策”，推进企业问题整治。</t>
  </si>
  <si>
    <t>截至4月底，共完成餐饮油烟问题整治72个，其中屯溪区33个、黄山区7个、徽州区7个、歙县6个、体宁县1个、黟县2个、祁门县14个、高新区2个;完成噪声扰民问题整治209个，其中市本级7个、屯溪区74个、黄山区3个、徽州区38个、歙县41个、体宁县14个、黟县7个、祁门县22个、高新区3个;完成恶具异味问题整治25个，其中黄山区1个、徽州区16、黟县2个、祁门县4个、高新区2个。</t>
  </si>
  <si>
    <t>综合进度完成98%</t>
  </si>
  <si>
    <t>延续开展“免减优•促消费”系列活动，开展“黄山市景区免门票开放日”活动，力争今年“免减优•促消费”文旅消费券发放规模达到1.5亿元以上。备注：省级层面“实施文化惠民工程，对市级的工作要求为配合省文旅厅开展商户报名和遴选，目前省厅该尚未启动项工作。</t>
  </si>
  <si>
    <t>目前省尚未启动项工作。</t>
  </si>
  <si>
    <t>在每个行政村送去1场演出的基础上，向景区送去演出。如：4月18日举办“百场黄梅唱响百家景区”黄山风景区示范演出；4月20日举办“百场黄梅唱响百家景区”休宁县齐云山风景区专场演出。</t>
  </si>
  <si>
    <t>联合市农业农村局印发《黄山市风电乡村振兴统筹集中建设方案》，全市统筹开展建设方案编制、投资主体优选工作。目前正开展建设方案编制。</t>
  </si>
  <si>
    <t>数据单位为兆瓦</t>
  </si>
  <si>
    <t>屯溪区新跃小区城市危旧房32套，一季度还未形成实物开工量，因前期审批手续繁琐，时间周期较长。</t>
  </si>
  <si>
    <t>长效机制未完全建立</t>
  </si>
  <si>
    <r>
      <rPr>
        <b/>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1.全市进度与当前进度请填写百分比并保留两位小数，例：10.00%，进度尽量量化，不可量化的项目请填写“持续推进”2.当月完成的时间范围为3月</t>
    </r>
  </si>
  <si>
    <t>2024年1-3月50+1项民生实事进展情况表</t>
  </si>
  <si>
    <t>新增城镇就业人数口径暂未明确，待口径明确后更新</t>
  </si>
  <si>
    <r>
      <rPr>
        <sz val="12"/>
        <rFont val="SimSun"/>
        <charset val="134"/>
      </rPr>
      <t>目前省医保局已出台长期护理保险民生实事方案，方案明确</t>
    </r>
    <r>
      <rPr>
        <sz val="12"/>
        <rFont val="SimSun"/>
        <charset val="134"/>
      </rPr>
      <t>省医保局将根据</t>
    </r>
    <r>
      <rPr>
        <sz val="12"/>
        <rFont val="SimSun"/>
        <charset val="134"/>
      </rPr>
      <t>国家医保局征求意见稿的主要精神，组织开展</t>
    </r>
    <r>
      <rPr>
        <sz val="12"/>
        <rFont val="SimSun"/>
        <charset val="134"/>
      </rPr>
      <t>安徽</t>
    </r>
    <r>
      <rPr>
        <sz val="12"/>
        <rFont val="SimSun"/>
        <charset val="134"/>
      </rPr>
      <t>省长期护理保险筹资、待遇支付等数据测算。</t>
    </r>
    <r>
      <rPr>
        <sz val="12"/>
        <rFont val="SimSun"/>
        <charset val="134"/>
      </rPr>
      <t>并</t>
    </r>
    <r>
      <rPr>
        <sz val="12"/>
        <rFont val="SimSun"/>
        <charset val="134"/>
      </rPr>
      <t>指导地市先期开展自我评估。</t>
    </r>
    <r>
      <rPr>
        <sz val="12"/>
        <rFont val="SimSun"/>
        <charset val="134"/>
      </rPr>
      <t>我市将根据省级部门部署，做好相关工作落实。</t>
    </r>
  </si>
  <si>
    <t>市卫健委后续实地查看后确定3个</t>
  </si>
  <si>
    <t>截至3月底，共完成餐饮油烟问题整治54个，其中屯溪区25个、黄山区5个、徽州区3个、歙县6个、体宁县1个、黟县1个、祁门县13个;完成噪声扰民问题整治125个，其中市本级6个、屯溪区28个、黄山区2个、徽州区23个、歙县35个、体宁县7个、县4个、祁门县18个、高新区2个;完成恶臭异味问题整治16个，其中徽州区10、黟县2个、祁门县2个、高新区2个。</t>
  </si>
  <si>
    <t>综合进度完成65%</t>
  </si>
</sst>
</file>

<file path=xl/styles.xml><?xml version="1.0" encoding="utf-8"?>
<styleSheet xmlns="http://schemas.openxmlformats.org/spreadsheetml/2006/main">
  <numFmts count="10">
    <numFmt numFmtId="176" formatCode="0_ "/>
    <numFmt numFmtId="43" formatCode="_ * #,##0.00_ ;_ * \-#,##0.00_ ;_ * &quot;-&quot;??_ ;_ @_ "/>
    <numFmt numFmtId="42" formatCode="_ &quot;￥&quot;* #,##0_ ;_ &quot;￥&quot;* \-#,##0_ ;_ &quot;￥&quot;* &quot;-&quot;_ ;_ @_ "/>
    <numFmt numFmtId="177" formatCode="0_);[Red]\(0\)"/>
    <numFmt numFmtId="178" formatCode="0.0%"/>
    <numFmt numFmtId="41" formatCode="_ * #,##0_ ;_ * \-#,##0_ ;_ * &quot;-&quot;_ ;_ @_ "/>
    <numFmt numFmtId="44" formatCode="_ &quot;￥&quot;* #,##0.00_ ;_ &quot;￥&quot;* \-#,##0.00_ ;_ &quot;￥&quot;* &quot;-&quot;??_ ;_ @_ "/>
    <numFmt numFmtId="179" formatCode="#,##0_ "/>
    <numFmt numFmtId="180" formatCode="#,##0.00_ "/>
    <numFmt numFmtId="181" formatCode="0.0_);[Red]\(0.0\)"/>
  </numFmts>
  <fonts count="45">
    <font>
      <sz val="11"/>
      <color theme="1"/>
      <name val="等线"/>
      <charset val="134"/>
    </font>
    <font>
      <sz val="11"/>
      <color theme="1"/>
      <name val="等线"/>
      <charset val="134"/>
      <scheme val="minor"/>
    </font>
    <font>
      <sz val="11"/>
      <name val="等线"/>
      <charset val="134"/>
      <scheme val="minor"/>
    </font>
    <font>
      <b/>
      <sz val="12"/>
      <color rgb="FFFF0000"/>
      <name val="等线"/>
      <charset val="134"/>
    </font>
    <font>
      <sz val="18"/>
      <name val="方正小标宋简体"/>
      <charset val="134"/>
    </font>
    <font>
      <sz val="12"/>
      <name val="黑体"/>
      <charset val="134"/>
    </font>
    <font>
      <sz val="12"/>
      <name val="宋体"/>
      <charset val="134"/>
    </font>
    <font>
      <sz val="12"/>
      <name val="SimSun"/>
      <charset val="134"/>
    </font>
    <font>
      <sz val="11"/>
      <color theme="1"/>
      <name val="SimSun"/>
      <charset val="134"/>
    </font>
    <font>
      <sz val="12"/>
      <name val="Times New Roman"/>
      <charset val="134"/>
    </font>
    <font>
      <sz val="12"/>
      <color theme="1"/>
      <name val="SimSun"/>
      <charset val="134"/>
    </font>
    <font>
      <sz val="11"/>
      <name val="SimSun"/>
      <charset val="134"/>
    </font>
    <font>
      <sz val="11"/>
      <name val="宋体"/>
      <charset val="134"/>
    </font>
    <font>
      <sz val="11"/>
      <color rgb="FF000000"/>
      <name val="等线"/>
      <charset val="134"/>
      <scheme val="minor"/>
    </font>
    <font>
      <sz val="12"/>
      <name val="等线"/>
      <charset val="134"/>
      <scheme val="minor"/>
    </font>
    <font>
      <sz val="11"/>
      <color rgb="FFFF0000"/>
      <name val="等线"/>
      <charset val="134"/>
      <scheme val="minor"/>
    </font>
    <font>
      <sz val="11"/>
      <color rgb="FF000000"/>
      <name val="SimSun"/>
      <charset val="134"/>
    </font>
    <font>
      <sz val="11"/>
      <name val="等线"/>
      <charset val="134"/>
    </font>
    <font>
      <sz val="11"/>
      <color rgb="FFFF0000"/>
      <name val="SimSun"/>
      <charset val="134"/>
    </font>
    <font>
      <sz val="12"/>
      <color rgb="FFFF0000"/>
      <name val="等线"/>
      <charset val="134"/>
    </font>
    <font>
      <sz val="10"/>
      <name val="SimSun"/>
      <charset val="134"/>
    </font>
    <font>
      <sz val="10"/>
      <name val="宋体"/>
      <charset val="134"/>
    </font>
    <font>
      <sz val="12"/>
      <color rgb="FF000000"/>
      <name val="Times New Roman"/>
      <charset val="134"/>
    </font>
    <font>
      <sz val="12"/>
      <name val="仿宋_GB2312"/>
      <charset val="134"/>
    </font>
    <font>
      <sz val="12"/>
      <color rgb="FF000000"/>
      <name val="SimSun"/>
      <charset val="134"/>
    </font>
    <font>
      <sz val="11"/>
      <color theme="1"/>
      <name val="等线"/>
      <charset val="0"/>
      <scheme val="minor"/>
    </font>
    <font>
      <sz val="11"/>
      <color theme="0"/>
      <name val="等线"/>
      <charset val="0"/>
      <scheme val="minor"/>
    </font>
    <font>
      <u/>
      <sz val="11"/>
      <color rgb="FF800080"/>
      <name val="等线"/>
      <charset val="0"/>
      <scheme val="minor"/>
    </font>
    <font>
      <sz val="11"/>
      <color rgb="FF9C0006"/>
      <name val="等线"/>
      <charset val="0"/>
      <scheme val="minor"/>
    </font>
    <font>
      <b/>
      <sz val="18"/>
      <color theme="3"/>
      <name val="等线"/>
      <charset val="134"/>
      <scheme val="minor"/>
    </font>
    <font>
      <b/>
      <sz val="11"/>
      <color theme="1"/>
      <name val="等线"/>
      <charset val="0"/>
      <scheme val="minor"/>
    </font>
    <font>
      <u/>
      <sz val="11"/>
      <color rgb="FF0000FF"/>
      <name val="等线"/>
      <charset val="0"/>
      <scheme val="minor"/>
    </font>
    <font>
      <b/>
      <sz val="15"/>
      <color theme="3"/>
      <name val="等线"/>
      <charset val="134"/>
      <scheme val="minor"/>
    </font>
    <font>
      <sz val="11"/>
      <color rgb="FFFA7D00"/>
      <name val="等线"/>
      <charset val="0"/>
      <scheme val="minor"/>
    </font>
    <font>
      <b/>
      <sz val="11"/>
      <color theme="3"/>
      <name val="等线"/>
      <charset val="134"/>
      <scheme val="minor"/>
    </font>
    <font>
      <b/>
      <sz val="11"/>
      <color rgb="FFFA7D00"/>
      <name val="等线"/>
      <charset val="0"/>
      <scheme val="minor"/>
    </font>
    <font>
      <b/>
      <sz val="11"/>
      <color rgb="FFFFFFFF"/>
      <name val="等线"/>
      <charset val="0"/>
      <scheme val="minor"/>
    </font>
    <font>
      <i/>
      <sz val="11"/>
      <color rgb="FF7F7F7F"/>
      <name val="等线"/>
      <charset val="0"/>
      <scheme val="minor"/>
    </font>
    <font>
      <b/>
      <sz val="13"/>
      <color theme="3"/>
      <name val="等线"/>
      <charset val="134"/>
      <scheme val="minor"/>
    </font>
    <font>
      <sz val="11"/>
      <color rgb="FFFF0000"/>
      <name val="等线"/>
      <charset val="0"/>
      <scheme val="minor"/>
    </font>
    <font>
      <sz val="11"/>
      <color rgb="FF006100"/>
      <name val="等线"/>
      <charset val="0"/>
      <scheme val="minor"/>
    </font>
    <font>
      <sz val="11"/>
      <color rgb="FF9C6500"/>
      <name val="等线"/>
      <charset val="0"/>
      <scheme val="minor"/>
    </font>
    <font>
      <b/>
      <sz val="11"/>
      <color rgb="FF3F3F3F"/>
      <name val="等线"/>
      <charset val="0"/>
      <scheme val="minor"/>
    </font>
    <font>
      <sz val="11"/>
      <color rgb="FF3F3F76"/>
      <name val="等线"/>
      <charset val="0"/>
      <scheme val="minor"/>
    </font>
    <font>
      <sz val="12"/>
      <color rgb="FFFF0000"/>
      <name val="宋体"/>
      <charset val="134"/>
    </font>
  </fonts>
  <fills count="34">
    <fill>
      <patternFill patternType="none"/>
    </fill>
    <fill>
      <patternFill patternType="gray125"/>
    </fill>
    <fill>
      <patternFill patternType="solid">
        <fgColor rgb="FFFFFFFF"/>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A5A5A5"/>
        <bgColor indexed="64"/>
      </patternFill>
    </fill>
    <fill>
      <patternFill patternType="solid">
        <fgColor theme="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theme="9"/>
        <bgColor indexed="64"/>
      </patternFill>
    </fill>
    <fill>
      <patternFill patternType="solid">
        <fgColor rgb="FFFFCC99"/>
        <bgColor indexed="64"/>
      </patternFill>
    </fill>
  </fills>
  <borders count="27">
    <border>
      <left/>
      <right/>
      <top/>
      <bottom/>
      <diagonal/>
    </border>
    <border>
      <left style="thin">
        <color rgb="FF000000"/>
      </left>
      <right style="thin">
        <color rgb="FF000000"/>
      </right>
      <top style="thin">
        <color rgb="FF000000"/>
      </top>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auto="true"/>
      </right>
      <top style="thin">
        <color auto="true"/>
      </top>
      <bottom/>
      <diagonal/>
    </border>
    <border>
      <left style="thin">
        <color auto="true"/>
      </left>
      <right style="thin">
        <color auto="true"/>
      </right>
      <top style="thin">
        <color auto="true"/>
      </top>
      <bottom/>
      <diagonal/>
    </border>
    <border>
      <left/>
      <right style="thin">
        <color auto="true"/>
      </right>
      <top/>
      <bottom/>
      <diagonal/>
    </border>
    <border>
      <left style="thin">
        <color auto="true"/>
      </left>
      <right style="thin">
        <color auto="true"/>
      </right>
      <top/>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style="thin">
        <color rgb="FF000000"/>
      </left>
      <right style="thin">
        <color rgb="FF000000"/>
      </right>
      <top style="thin">
        <color rgb="FF000000"/>
      </top>
      <bottom style="thin">
        <color rgb="FF000000"/>
      </bottom>
      <diagonal/>
    </border>
    <border>
      <left style="thin">
        <color auto="true"/>
      </left>
      <right/>
      <top style="thin">
        <color auto="true"/>
      </top>
      <bottom style="thin">
        <color auto="true"/>
      </bottom>
      <diagonal/>
    </border>
    <border>
      <left style="thin">
        <color rgb="FF000000"/>
      </left>
      <right/>
      <top style="thin">
        <color rgb="FF000000"/>
      </top>
      <bottom style="thin">
        <color rgb="FF000000"/>
      </bottom>
      <diagonal/>
    </border>
    <border>
      <left/>
      <right/>
      <top style="thin">
        <color auto="true"/>
      </top>
      <bottom style="thin">
        <color auto="true"/>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26" fillId="14" borderId="0" applyNumberFormat="false" applyBorder="false" applyAlignment="false" applyProtection="false">
      <alignment vertical="center"/>
    </xf>
    <xf numFmtId="0" fontId="25" fillId="16" borderId="0" applyNumberFormat="false" applyBorder="false" applyAlignment="false" applyProtection="false">
      <alignment vertical="center"/>
    </xf>
    <xf numFmtId="0" fontId="42" fillId="18" borderId="26" applyNumberFormat="false" applyAlignment="false" applyProtection="false">
      <alignment vertical="center"/>
    </xf>
    <xf numFmtId="0" fontId="36" fillId="20" borderId="24" applyNumberFormat="false" applyAlignment="false" applyProtection="false">
      <alignment vertical="center"/>
    </xf>
    <xf numFmtId="0" fontId="28" fillId="6" borderId="0" applyNumberFormat="false" applyBorder="false" applyAlignment="false" applyProtection="false">
      <alignment vertical="center"/>
    </xf>
    <xf numFmtId="0" fontId="32" fillId="0" borderId="20"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38" fillId="0" borderId="20" applyNumberFormat="false" applyFill="false" applyAlignment="false" applyProtection="false">
      <alignment vertical="center"/>
    </xf>
    <xf numFmtId="0" fontId="25" fillId="25" borderId="0" applyNumberFormat="false" applyBorder="false" applyAlignment="false" applyProtection="false">
      <alignment vertical="center"/>
    </xf>
    <xf numFmtId="41" fontId="1" fillId="0" borderId="0" applyFont="false" applyFill="false" applyBorder="false" applyAlignment="false" applyProtection="false">
      <alignment vertical="center"/>
    </xf>
    <xf numFmtId="0" fontId="25" fillId="10"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6" fillId="8" borderId="0" applyNumberFormat="false" applyBorder="false" applyAlignment="false" applyProtection="false">
      <alignment vertical="center"/>
    </xf>
    <xf numFmtId="0" fontId="34" fillId="0" borderId="22" applyNumberFormat="false" applyFill="false" applyAlignment="false" applyProtection="false">
      <alignment vertical="center"/>
    </xf>
    <xf numFmtId="0" fontId="30" fillId="0" borderId="19" applyNumberFormat="false" applyFill="false" applyAlignment="false" applyProtection="false">
      <alignment vertical="center"/>
    </xf>
    <xf numFmtId="0" fontId="25" fillId="15" borderId="0" applyNumberFormat="false" applyBorder="false" applyAlignment="false" applyProtection="false">
      <alignment vertical="center"/>
    </xf>
    <xf numFmtId="0" fontId="25" fillId="24" borderId="0" applyNumberFormat="false" applyBorder="false" applyAlignment="false" applyProtection="false">
      <alignment vertical="center"/>
    </xf>
    <xf numFmtId="0" fontId="26" fillId="32" borderId="0" applyNumberFormat="false" applyBorder="false" applyAlignment="false" applyProtection="false">
      <alignment vertical="center"/>
    </xf>
    <xf numFmtId="43" fontId="1"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25" fillId="26" borderId="0" applyNumberFormat="false" applyBorder="false" applyAlignment="false" applyProtection="false">
      <alignment vertical="center"/>
    </xf>
    <xf numFmtId="0" fontId="33" fillId="0" borderId="21"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25" fillId="17" borderId="0" applyNumberFormat="false" applyBorder="false" applyAlignment="false" applyProtection="false">
      <alignment vertical="center"/>
    </xf>
    <xf numFmtId="42" fontId="1" fillId="0" borderId="0" applyFon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25" fillId="12" borderId="0" applyNumberFormat="false" applyBorder="false" applyAlignment="false" applyProtection="false">
      <alignment vertical="center"/>
    </xf>
    <xf numFmtId="0" fontId="1" fillId="27" borderId="25" applyNumberFormat="false" applyFont="false" applyAlignment="false" applyProtection="false">
      <alignment vertical="center"/>
    </xf>
    <xf numFmtId="0" fontId="26" fillId="11" borderId="0" applyNumberFormat="false" applyBorder="false" applyAlignment="false" applyProtection="false">
      <alignment vertical="center"/>
    </xf>
    <xf numFmtId="0" fontId="40" fillId="28"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41" fillId="29" borderId="0" applyNumberFormat="false" applyBorder="false" applyAlignment="false" applyProtection="false">
      <alignment vertical="center"/>
    </xf>
    <xf numFmtId="0" fontId="35" fillId="18" borderId="23" applyNumberFormat="false" applyAlignment="false" applyProtection="false">
      <alignment vertical="center"/>
    </xf>
    <xf numFmtId="0" fontId="26" fillId="30"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26" fillId="23" borderId="0" applyNumberFormat="false" applyBorder="false" applyAlignment="false" applyProtection="false">
      <alignment vertical="center"/>
    </xf>
    <xf numFmtId="0" fontId="26" fillId="21"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9" fontId="1" fillId="0" borderId="0" applyFont="false" applyFill="false" applyBorder="false" applyAlignment="false" applyProtection="false">
      <alignment vertical="center"/>
    </xf>
    <xf numFmtId="0" fontId="26" fillId="19" borderId="0" applyNumberFormat="false" applyBorder="false" applyAlignment="false" applyProtection="false">
      <alignment vertical="center"/>
    </xf>
    <xf numFmtId="44" fontId="1" fillId="0" borderId="0" applyFont="false" applyFill="false" applyBorder="false" applyAlignment="false" applyProtection="false">
      <alignment vertical="center"/>
    </xf>
    <xf numFmtId="0" fontId="26" fillId="31" borderId="0" applyNumberFormat="false" applyBorder="false" applyAlignment="false" applyProtection="false">
      <alignment vertical="center"/>
    </xf>
    <xf numFmtId="0" fontId="25" fillId="22" borderId="0" applyNumberFormat="false" applyBorder="false" applyAlignment="false" applyProtection="false">
      <alignment vertical="center"/>
    </xf>
    <xf numFmtId="0" fontId="43" fillId="33" borderId="23" applyNumberFormat="false" applyAlignment="false" applyProtection="false">
      <alignment vertical="center"/>
    </xf>
    <xf numFmtId="0" fontId="25" fillId="5"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25" fillId="3" borderId="0" applyNumberFormat="false" applyBorder="false" applyAlignment="false" applyProtection="false">
      <alignment vertical="center"/>
    </xf>
  </cellStyleXfs>
  <cellXfs count="265">
    <xf numFmtId="0" fontId="0" fillId="0" borderId="0" xfId="0" applyFont="true">
      <alignment vertical="center"/>
    </xf>
    <xf numFmtId="0" fontId="1" fillId="0" borderId="0" xfId="0" applyFont="true" applyFill="true" applyAlignment="true">
      <alignment horizontal="center" vertical="center"/>
    </xf>
    <xf numFmtId="0" fontId="0" fillId="2" borderId="0" xfId="0" applyFont="true" applyFill="true" applyAlignment="true">
      <alignment horizontal="center" vertical="center"/>
    </xf>
    <xf numFmtId="0" fontId="1" fillId="2" borderId="0" xfId="0" applyFont="true" applyFill="true" applyAlignment="true">
      <alignment horizontal="center" vertical="center"/>
    </xf>
    <xf numFmtId="0" fontId="2" fillId="0" borderId="0" xfId="0" applyFont="true" applyFill="true" applyAlignment="true">
      <alignment horizontal="left" vertical="center"/>
    </xf>
    <xf numFmtId="0" fontId="1" fillId="0" borderId="0" xfId="0" applyFont="true" applyFill="true" applyAlignment="true">
      <alignment horizontal="left" vertical="center"/>
    </xf>
    <xf numFmtId="0" fontId="1" fillId="0" borderId="0" xfId="0" applyFont="true" applyAlignment="true">
      <alignment horizontal="center" vertical="center"/>
    </xf>
    <xf numFmtId="10" fontId="0" fillId="0" borderId="0" xfId="0" applyNumberFormat="true" applyFont="true" applyFill="true" applyAlignment="true">
      <alignment horizontal="center" vertical="center"/>
    </xf>
    <xf numFmtId="10" fontId="1" fillId="0" borderId="0" xfId="0" applyNumberFormat="true" applyFont="true" applyFill="true" applyAlignment="true">
      <alignment horizontal="center" vertical="center"/>
    </xf>
    <xf numFmtId="0" fontId="1" fillId="0" borderId="0" xfId="0" applyFont="true" applyFill="true" applyAlignment="true">
      <alignment horizontal="left" vertical="center" wrapText="true"/>
    </xf>
    <xf numFmtId="0" fontId="3" fillId="2" borderId="0" xfId="0" applyFont="true" applyFill="true" applyAlignment="true">
      <alignment horizontal="left" vertical="center" wrapText="true"/>
    </xf>
    <xf numFmtId="0" fontId="4" fillId="2" borderId="0" xfId="0" applyFont="true" applyFill="true" applyAlignment="true">
      <alignment horizontal="left" vertical="center"/>
    </xf>
    <xf numFmtId="0" fontId="5" fillId="2" borderId="1" xfId="0" applyFont="true" applyFill="true" applyBorder="true" applyAlignment="true">
      <alignment horizontal="center" vertical="center" wrapText="true"/>
    </xf>
    <xf numFmtId="0" fontId="5" fillId="2" borderId="2"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0" fillId="0" borderId="4" xfId="0" applyFont="true" applyBorder="true">
      <alignment vertical="center"/>
    </xf>
    <xf numFmtId="0" fontId="5" fillId="0" borderId="2" xfId="0" applyFont="true" applyFill="true" applyBorder="true" applyAlignment="true">
      <alignment horizontal="center" vertical="center" wrapText="true"/>
    </xf>
    <xf numFmtId="0" fontId="6" fillId="2" borderId="1" xfId="0" applyFont="true" applyFill="true" applyBorder="true" applyAlignment="true">
      <alignment horizontal="center" vertical="center" wrapText="true"/>
    </xf>
    <xf numFmtId="0" fontId="6" fillId="2" borderId="2" xfId="0" applyFont="true" applyFill="true" applyBorder="true" applyAlignment="true">
      <alignment horizontal="center" vertical="center" wrapText="true"/>
    </xf>
    <xf numFmtId="0" fontId="6" fillId="0" borderId="3" xfId="0" applyFont="true" applyFill="true" applyBorder="true" applyAlignment="true">
      <alignment horizontal="left" vertical="center" wrapText="true"/>
    </xf>
    <xf numFmtId="0" fontId="0" fillId="0" borderId="5" xfId="0" applyFont="true" applyBorder="true">
      <alignment vertical="center"/>
    </xf>
    <xf numFmtId="0" fontId="6" fillId="0" borderId="2" xfId="0" applyFont="true" applyFill="true" applyBorder="true" applyAlignment="true">
      <alignment horizontal="center" vertical="center" wrapText="true"/>
    </xf>
    <xf numFmtId="0" fontId="6" fillId="2" borderId="2" xfId="0" applyFont="true" applyFill="true" applyBorder="true" applyAlignment="true">
      <alignment horizontal="center" vertical="center"/>
    </xf>
    <xf numFmtId="0" fontId="6" fillId="0" borderId="2" xfId="0" applyFont="true" applyFill="true" applyBorder="true" applyAlignment="true">
      <alignment horizontal="center" vertical="center"/>
    </xf>
    <xf numFmtId="0" fontId="6" fillId="0" borderId="3" xfId="0" applyFont="true" applyFill="true" applyBorder="true" applyAlignment="true">
      <alignment horizontal="center" vertical="center" wrapText="true"/>
    </xf>
    <xf numFmtId="0" fontId="6" fillId="2" borderId="6" xfId="0" applyFont="true" applyFill="true" applyBorder="true" applyAlignment="true">
      <alignment horizontal="center" vertical="center"/>
    </xf>
    <xf numFmtId="0" fontId="6" fillId="0" borderId="7" xfId="0" applyFont="true" applyFill="true" applyBorder="true" applyAlignment="true">
      <alignment horizontal="center" vertical="center" wrapText="true"/>
    </xf>
    <xf numFmtId="0" fontId="6" fillId="0" borderId="8" xfId="0" applyFont="true" applyFill="true" applyBorder="true" applyAlignment="true">
      <alignment horizontal="center" vertical="center"/>
    </xf>
    <xf numFmtId="0" fontId="6" fillId="0" borderId="9" xfId="0" applyFont="true" applyFill="true" applyBorder="true" applyAlignment="true">
      <alignment horizontal="center" vertical="center" wrapText="true"/>
    </xf>
    <xf numFmtId="0" fontId="6" fillId="0" borderId="10" xfId="0" applyFont="true" applyFill="true" applyBorder="true" applyAlignment="true">
      <alignment horizontal="center" vertical="center"/>
    </xf>
    <xf numFmtId="0" fontId="6" fillId="0" borderId="11" xfId="0" applyFont="true" applyFill="true" applyBorder="true" applyAlignment="true">
      <alignment horizontal="center" vertical="center" wrapText="true"/>
    </xf>
    <xf numFmtId="0" fontId="0" fillId="0" borderId="9" xfId="0" applyFont="true" applyBorder="true">
      <alignment vertical="center"/>
    </xf>
    <xf numFmtId="0" fontId="0" fillId="0" borderId="11" xfId="0" applyFont="true" applyBorder="true">
      <alignment vertical="center"/>
    </xf>
    <xf numFmtId="10" fontId="5" fillId="0" borderId="3" xfId="0" applyNumberFormat="true" applyFont="true" applyBorder="true" applyAlignment="true">
      <alignment horizontal="center" vertical="center" wrapText="true"/>
    </xf>
    <xf numFmtId="10" fontId="5" fillId="0" borderId="3" xfId="0" applyNumberFormat="true" applyFont="true" applyFill="true" applyBorder="true" applyAlignment="true">
      <alignment horizontal="center" vertical="center" wrapText="true"/>
    </xf>
    <xf numFmtId="0" fontId="6" fillId="0" borderId="12" xfId="0" applyFont="true" applyBorder="true" applyAlignment="true">
      <alignment horizontal="center" vertical="center" wrapText="true"/>
    </xf>
    <xf numFmtId="10" fontId="6" fillId="0" borderId="12" xfId="0" applyNumberFormat="true" applyFont="true" applyBorder="true" applyAlignment="true">
      <alignment horizontal="center" vertical="center" wrapText="true"/>
    </xf>
    <xf numFmtId="0" fontId="7" fillId="0" borderId="3" xfId="0" applyFont="true" applyFill="true" applyBorder="true" applyAlignment="true">
      <alignment horizontal="center" vertical="center" wrapText="true"/>
    </xf>
    <xf numFmtId="9" fontId="7" fillId="0" borderId="13" xfId="0" applyNumberFormat="true" applyFont="true" applyBorder="true" applyAlignment="true">
      <alignment horizontal="center" vertical="center" wrapText="true"/>
    </xf>
    <xf numFmtId="0" fontId="7" fillId="0" borderId="3" xfId="0" applyFont="true" applyFill="true" applyBorder="true" applyAlignment="true">
      <alignment horizontal="center" vertical="center"/>
    </xf>
    <xf numFmtId="0" fontId="7" fillId="0" borderId="14" xfId="0" applyFont="true" applyBorder="true" applyAlignment="true">
      <alignment horizontal="center" vertical="center" wrapText="true"/>
    </xf>
    <xf numFmtId="10" fontId="6" fillId="0" borderId="14" xfId="0" applyNumberFormat="true" applyFont="true" applyBorder="true" applyAlignment="true">
      <alignment horizontal="center" vertical="center"/>
    </xf>
    <xf numFmtId="0" fontId="6" fillId="0" borderId="12" xfId="0" applyFont="true" applyBorder="true" applyAlignment="true">
      <alignment vertical="center" wrapText="true"/>
    </xf>
    <xf numFmtId="0" fontId="7" fillId="0" borderId="12" xfId="0" applyFont="true" applyBorder="true" applyAlignment="true">
      <alignment horizontal="center" vertical="center" wrapText="true"/>
    </xf>
    <xf numFmtId="0" fontId="6" fillId="2" borderId="12" xfId="0" applyFont="true" applyFill="true" applyBorder="true" applyAlignment="true">
      <alignment horizontal="center" vertical="center" wrapText="true"/>
    </xf>
    <xf numFmtId="10" fontId="7" fillId="0" borderId="3" xfId="0" applyNumberFormat="true" applyFont="true" applyBorder="true" applyAlignment="true">
      <alignment horizontal="center" vertical="center" wrapText="true"/>
    </xf>
    <xf numFmtId="0" fontId="7" fillId="0" borderId="13" xfId="0" applyFont="true" applyBorder="true" applyAlignment="true">
      <alignment horizontal="center" vertical="center" wrapText="true"/>
    </xf>
    <xf numFmtId="10" fontId="7" fillId="0" borderId="13" xfId="0" applyNumberFormat="true" applyFont="true" applyBorder="true" applyAlignment="true">
      <alignment horizontal="center" vertical="center" wrapText="true"/>
    </xf>
    <xf numFmtId="10" fontId="7" fillId="0" borderId="14" xfId="0" applyNumberFormat="true" applyFont="true" applyBorder="true" applyAlignment="true">
      <alignment horizontal="center" vertical="center" wrapText="true"/>
    </xf>
    <xf numFmtId="9" fontId="6" fillId="0" borderId="14" xfId="0" applyNumberFormat="true" applyFont="true" applyBorder="true" applyAlignment="true">
      <alignment horizontal="center" vertical="center"/>
    </xf>
    <xf numFmtId="9" fontId="6" fillId="0" borderId="14" xfId="0" applyNumberFormat="true" applyFont="true" applyBorder="true" applyAlignment="true">
      <alignment horizontal="center" vertical="center" wrapText="true"/>
    </xf>
    <xf numFmtId="10" fontId="8" fillId="0" borderId="3" xfId="0" applyNumberFormat="true" applyFont="true" applyFill="true" applyBorder="true" applyAlignment="true">
      <alignment horizontal="center" vertical="center"/>
    </xf>
    <xf numFmtId="0" fontId="6" fillId="0" borderId="3" xfId="0" applyFont="true" applyFill="true" applyBorder="true" applyAlignment="true">
      <alignment vertical="center" wrapText="true"/>
    </xf>
    <xf numFmtId="10" fontId="7" fillId="0" borderId="12" xfId="0" applyNumberFormat="true" applyFont="true" applyBorder="true" applyAlignment="true">
      <alignment horizontal="center" vertical="center" wrapText="true"/>
    </xf>
    <xf numFmtId="9" fontId="7" fillId="0" borderId="14" xfId="0" applyNumberFormat="true" applyFont="true" applyBorder="true" applyAlignment="true">
      <alignment horizontal="center" vertical="center" wrapText="true"/>
    </xf>
    <xf numFmtId="9" fontId="7" fillId="0" borderId="12" xfId="0" applyNumberFormat="true" applyFont="true" applyBorder="true" applyAlignment="true">
      <alignment horizontal="center" vertical="center" wrapText="true"/>
    </xf>
    <xf numFmtId="0" fontId="6" fillId="0" borderId="0" xfId="0" applyFont="true" applyAlignment="true">
      <alignment horizontal="left" vertical="center"/>
    </xf>
    <xf numFmtId="0" fontId="7" fillId="0" borderId="14" xfId="0" applyFont="true" applyBorder="true" applyAlignment="true">
      <alignment horizontal="center" vertical="center"/>
    </xf>
    <xf numFmtId="0" fontId="6" fillId="0" borderId="12" xfId="0" applyFont="true" applyBorder="true" applyAlignment="true">
      <alignment horizontal="left" vertical="center" wrapText="true"/>
    </xf>
    <xf numFmtId="0" fontId="5" fillId="0" borderId="7"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10" fontId="8" fillId="0" borderId="2" xfId="0" applyNumberFormat="true" applyFont="true" applyFill="true" applyBorder="true" applyAlignment="true">
      <alignment horizontal="center" vertical="center"/>
    </xf>
    <xf numFmtId="0" fontId="7" fillId="0" borderId="12" xfId="0" applyFont="true" applyFill="true" applyBorder="true" applyAlignment="true">
      <alignment horizontal="left" vertical="center" wrapText="true"/>
    </xf>
    <xf numFmtId="0" fontId="7" fillId="0" borderId="2" xfId="0" applyFont="true" applyFill="true" applyBorder="true" applyAlignment="true">
      <alignment horizontal="left" vertical="center" wrapText="true"/>
    </xf>
    <xf numFmtId="0" fontId="9" fillId="0" borderId="3"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7" fillId="0" borderId="2" xfId="0" applyFont="true" applyFill="true" applyBorder="true" applyAlignment="true">
      <alignment horizontal="center" vertical="center"/>
    </xf>
    <xf numFmtId="0" fontId="7" fillId="0" borderId="1" xfId="0" applyFont="true" applyBorder="true" applyAlignment="true">
      <alignment horizontal="center" vertical="center"/>
    </xf>
    <xf numFmtId="0" fontId="7" fillId="0" borderId="2" xfId="0" applyFont="true" applyBorder="true" applyAlignment="true">
      <alignment horizontal="center" vertical="center"/>
    </xf>
    <xf numFmtId="0" fontId="9" fillId="2" borderId="4" xfId="0" applyFont="true" applyFill="true" applyBorder="true" applyAlignment="true">
      <alignment horizontal="center" vertical="center"/>
    </xf>
    <xf numFmtId="0" fontId="9" fillId="2" borderId="12" xfId="0" applyFont="true" applyFill="true" applyBorder="true" applyAlignment="true">
      <alignment horizontal="center" vertical="center"/>
    </xf>
    <xf numFmtId="10" fontId="8" fillId="0" borderId="7" xfId="0" applyNumberFormat="true" applyFont="true" applyFill="true" applyBorder="true" applyAlignment="true">
      <alignment horizontal="center" vertical="center"/>
    </xf>
    <xf numFmtId="10" fontId="8" fillId="0" borderId="12" xfId="0" applyNumberFormat="true" applyFont="true" applyFill="true" applyBorder="true" applyAlignment="true">
      <alignment horizontal="center" vertical="center"/>
    </xf>
    <xf numFmtId="0" fontId="10" fillId="0" borderId="12" xfId="0" applyFont="true" applyFill="true" applyBorder="true">
      <alignment vertical="center"/>
    </xf>
    <xf numFmtId="0" fontId="10" fillId="0" borderId="0" xfId="0" applyFont="true" applyFill="true">
      <alignment vertical="center"/>
    </xf>
    <xf numFmtId="0" fontId="6" fillId="0" borderId="15" xfId="0" applyFont="true" applyFill="true" applyBorder="true" applyAlignment="true">
      <alignment horizontal="center" vertical="center" wrapText="true"/>
    </xf>
    <xf numFmtId="0" fontId="7" fillId="0" borderId="7" xfId="0" applyFont="true" applyFill="true" applyBorder="true" applyAlignment="true">
      <alignment horizontal="center" vertical="center"/>
    </xf>
    <xf numFmtId="0" fontId="0" fillId="0" borderId="12" xfId="0" applyFont="true" applyBorder="true">
      <alignment vertical="center"/>
    </xf>
    <xf numFmtId="10" fontId="8" fillId="0" borderId="1" xfId="0" applyNumberFormat="true" applyFont="true" applyFill="true" applyBorder="true" applyAlignment="true">
      <alignment horizontal="center" vertical="center"/>
    </xf>
    <xf numFmtId="9" fontId="6" fillId="2" borderId="1" xfId="0" applyNumberFormat="true" applyFont="true" applyFill="true" applyBorder="true" applyAlignment="true">
      <alignment horizontal="center" vertical="center"/>
    </xf>
    <xf numFmtId="0" fontId="7" fillId="0" borderId="5" xfId="0" applyFont="true" applyBorder="true" applyAlignment="true">
      <alignment horizontal="center" vertical="center"/>
    </xf>
    <xf numFmtId="0" fontId="7" fillId="0" borderId="12" xfId="0" applyFont="true" applyBorder="true" applyAlignment="true">
      <alignment horizontal="center" vertical="center"/>
    </xf>
    <xf numFmtId="10" fontId="7" fillId="0" borderId="12" xfId="0" applyNumberFormat="true" applyFont="true" applyBorder="true" applyAlignment="true">
      <alignment horizontal="center" vertical="center"/>
    </xf>
    <xf numFmtId="10" fontId="11" fillId="0" borderId="12" xfId="0" applyNumberFormat="true" applyFont="true" applyBorder="true" applyAlignment="true">
      <alignment horizontal="center" vertical="center"/>
    </xf>
    <xf numFmtId="0" fontId="7" fillId="0" borderId="16" xfId="0" applyFont="true" applyBorder="true" applyAlignment="true">
      <alignment horizontal="center" vertical="center"/>
    </xf>
    <xf numFmtId="10" fontId="11" fillId="0" borderId="16" xfId="0" applyNumberFormat="true" applyFont="true" applyBorder="true" applyAlignment="true">
      <alignment horizontal="center" vertical="center"/>
    </xf>
    <xf numFmtId="0" fontId="7" fillId="0" borderId="12" xfId="0" applyFont="true" applyFill="true" applyBorder="true" applyAlignment="true">
      <alignment horizontal="center" vertical="center"/>
    </xf>
    <xf numFmtId="0" fontId="7" fillId="0" borderId="11" xfId="0" applyFont="true" applyFill="true" applyBorder="true" applyAlignment="true">
      <alignment horizontal="center" vertical="center" wrapText="true"/>
    </xf>
    <xf numFmtId="0" fontId="7" fillId="0" borderId="1" xfId="0" applyFont="true" applyBorder="true" applyAlignment="true">
      <alignment horizontal="center" vertical="center" wrapText="true"/>
    </xf>
    <xf numFmtId="0" fontId="7" fillId="0" borderId="16" xfId="0" applyFont="true" applyBorder="true" applyAlignment="true">
      <alignment horizontal="center" vertical="center" wrapText="true"/>
    </xf>
    <xf numFmtId="0" fontId="7" fillId="0" borderId="1" xfId="0" applyFont="true" applyBorder="true">
      <alignment vertical="center"/>
    </xf>
    <xf numFmtId="0" fontId="7" fillId="0" borderId="2" xfId="0" applyFont="true" applyFill="true" applyBorder="true" applyAlignment="true">
      <alignment horizontal="center" vertical="center" wrapText="true"/>
    </xf>
    <xf numFmtId="0" fontId="7" fillId="0" borderId="2" xfId="0" applyFont="true" applyFill="true" applyBorder="true" applyAlignment="true">
      <alignment horizontal="left" vertical="center"/>
    </xf>
    <xf numFmtId="0" fontId="6" fillId="0" borderId="3" xfId="0" applyFont="true" applyFill="true" applyBorder="true" applyAlignment="true">
      <alignment horizontal="center" vertical="center"/>
    </xf>
    <xf numFmtId="0" fontId="7" fillId="0" borderId="9" xfId="0" applyFont="true" applyFill="true" applyBorder="true" applyAlignment="true">
      <alignment horizontal="center" vertical="center"/>
    </xf>
    <xf numFmtId="0" fontId="6" fillId="0" borderId="12" xfId="0" applyFont="true" applyBorder="true" applyAlignment="true">
      <alignment horizontal="center" vertical="center"/>
    </xf>
    <xf numFmtId="0" fontId="7" fillId="2" borderId="12" xfId="0" applyFont="true" applyFill="true" applyBorder="true" applyAlignment="true">
      <alignment horizontal="center" vertical="center"/>
    </xf>
    <xf numFmtId="10" fontId="7" fillId="0" borderId="3" xfId="0" applyNumberFormat="true" applyFont="true" applyFill="true" applyBorder="true" applyAlignment="true">
      <alignment horizontal="center" vertical="center"/>
    </xf>
    <xf numFmtId="0" fontId="9" fillId="2" borderId="12" xfId="0" applyFont="true" applyFill="true" applyBorder="true" applyAlignment="true">
      <alignment horizontal="center" vertical="center" wrapText="true"/>
    </xf>
    <xf numFmtId="177" fontId="7" fillId="0" borderId="12" xfId="0" applyNumberFormat="true" applyFont="true" applyBorder="true" applyAlignment="true">
      <alignment horizontal="center" vertical="center"/>
    </xf>
    <xf numFmtId="10" fontId="7" fillId="0" borderId="3" xfId="0" applyNumberFormat="true" applyFont="true" applyFill="true" applyBorder="true" applyAlignment="true">
      <alignment horizontal="center" vertical="center" wrapText="true"/>
    </xf>
    <xf numFmtId="10" fontId="10" fillId="0" borderId="3" xfId="0" applyNumberFormat="true" applyFont="true" applyFill="true" applyBorder="true" applyAlignment="true">
      <alignment horizontal="center" vertical="center"/>
    </xf>
    <xf numFmtId="10" fontId="6" fillId="0" borderId="12" xfId="0" applyNumberFormat="true" applyFont="true" applyBorder="true" applyAlignment="true">
      <alignment horizontal="center" vertical="center"/>
    </xf>
    <xf numFmtId="9" fontId="6" fillId="2" borderId="12" xfId="0" applyNumberFormat="true" applyFont="true" applyFill="true" applyBorder="true" applyAlignment="true">
      <alignment horizontal="center" vertical="center"/>
    </xf>
    <xf numFmtId="9" fontId="7" fillId="0" borderId="3" xfId="0" applyNumberFormat="true" applyFont="true" applyFill="true" applyBorder="true" applyAlignment="true">
      <alignment horizontal="center" vertical="center"/>
    </xf>
    <xf numFmtId="9" fontId="7" fillId="0" borderId="12" xfId="0" applyNumberFormat="true" applyFont="true" applyBorder="true" applyAlignment="true">
      <alignment horizontal="center" vertical="center"/>
    </xf>
    <xf numFmtId="9" fontId="6" fillId="2" borderId="0" xfId="0" applyNumberFormat="true" applyFont="true" applyFill="true" applyAlignment="true">
      <alignment horizontal="center" vertical="center"/>
    </xf>
    <xf numFmtId="0" fontId="9" fillId="0" borderId="12" xfId="0" applyFont="true" applyBorder="true" applyAlignment="true">
      <alignment horizontal="center" vertical="center"/>
    </xf>
    <xf numFmtId="10" fontId="9" fillId="0" borderId="12" xfId="0" applyNumberFormat="true" applyFont="true" applyBorder="true" applyAlignment="true">
      <alignment horizontal="center" vertical="center"/>
    </xf>
    <xf numFmtId="10" fontId="12" fillId="0" borderId="12" xfId="0" applyNumberFormat="true" applyFont="true" applyBorder="true" applyAlignment="true">
      <alignment horizontal="center" vertical="center"/>
    </xf>
    <xf numFmtId="0" fontId="8" fillId="0" borderId="3" xfId="0" applyFont="true" applyFill="true" applyBorder="true" applyAlignment="true">
      <alignment horizontal="center" vertical="center"/>
    </xf>
    <xf numFmtId="9" fontId="8" fillId="0" borderId="3" xfId="0" applyNumberFormat="true" applyFont="true" applyFill="true" applyBorder="true" applyAlignment="true">
      <alignment horizontal="center" vertical="center"/>
    </xf>
    <xf numFmtId="0" fontId="11" fillId="0" borderId="12" xfId="0" applyFont="true" applyBorder="true" applyAlignment="true">
      <alignment horizontal="center" vertical="center"/>
    </xf>
    <xf numFmtId="180" fontId="11" fillId="0" borderId="12" xfId="0" applyNumberFormat="true" applyFont="true" applyBorder="true" applyAlignment="true">
      <alignment horizontal="center" vertical="center"/>
    </xf>
    <xf numFmtId="9" fontId="11" fillId="0" borderId="12" xfId="0" applyNumberFormat="true" applyFont="true" applyBorder="true" applyAlignment="true">
      <alignment horizontal="center" vertical="center"/>
    </xf>
    <xf numFmtId="180" fontId="7" fillId="0" borderId="12" xfId="0" applyNumberFormat="true" applyFont="true" applyBorder="true" applyAlignment="true">
      <alignment horizontal="center" vertical="center"/>
    </xf>
    <xf numFmtId="181" fontId="7" fillId="0" borderId="12" xfId="0" applyNumberFormat="true" applyFont="true" applyBorder="true" applyAlignment="true">
      <alignment horizontal="center" vertical="center" wrapText="true"/>
    </xf>
    <xf numFmtId="9" fontId="9" fillId="2" borderId="12" xfId="0" applyNumberFormat="true" applyFont="true" applyFill="true" applyBorder="true" applyAlignment="true">
      <alignment horizontal="center" vertical="center"/>
    </xf>
    <xf numFmtId="0" fontId="13" fillId="0" borderId="3" xfId="0" applyFont="true" applyFill="true" applyBorder="true" applyAlignment="true">
      <alignment horizontal="left" vertical="center" wrapText="true"/>
    </xf>
    <xf numFmtId="0" fontId="1" fillId="0" borderId="3" xfId="0" applyFont="true" applyFill="true" applyBorder="true" applyAlignment="true">
      <alignment horizontal="left" vertical="center" wrapText="true"/>
    </xf>
    <xf numFmtId="0" fontId="1" fillId="0" borderId="3" xfId="0" applyFont="true" applyFill="true" applyBorder="true" applyAlignment="true">
      <alignment vertical="center" wrapText="true"/>
    </xf>
    <xf numFmtId="0" fontId="1" fillId="0" borderId="7" xfId="0" applyFont="true" applyFill="true" applyBorder="true" applyAlignment="true">
      <alignment vertical="center" wrapText="true"/>
    </xf>
    <xf numFmtId="0" fontId="14" fillId="0" borderId="3" xfId="0" applyFont="true" applyFill="true" applyBorder="true" applyAlignment="true">
      <alignment horizontal="left" vertical="center" wrapText="true"/>
    </xf>
    <xf numFmtId="0" fontId="2" fillId="0" borderId="3" xfId="0" applyFont="true" applyFill="true" applyBorder="true" applyAlignment="true">
      <alignment horizontal="left" vertical="center" wrapText="true"/>
    </xf>
    <xf numFmtId="0" fontId="8" fillId="0" borderId="3" xfId="0" applyFont="true" applyFill="true" applyBorder="true" applyAlignment="true">
      <alignment vertical="center" wrapText="true"/>
    </xf>
    <xf numFmtId="0" fontId="6" fillId="0" borderId="7" xfId="0" applyFont="true" applyFill="true" applyBorder="true" applyAlignment="true">
      <alignment horizontal="left" vertical="center" wrapText="true"/>
    </xf>
    <xf numFmtId="0" fontId="9" fillId="0" borderId="12" xfId="0" applyFont="true" applyBorder="true" applyAlignment="true">
      <alignment horizontal="center" vertical="center" wrapText="true"/>
    </xf>
    <xf numFmtId="10" fontId="9" fillId="0" borderId="12" xfId="0" applyNumberFormat="true" applyFont="true" applyBorder="true" applyAlignment="true">
      <alignment horizontal="center" vertical="center" wrapText="true"/>
    </xf>
    <xf numFmtId="10" fontId="9" fillId="0" borderId="14" xfId="0" applyNumberFormat="true" applyFont="true" applyBorder="true" applyAlignment="true">
      <alignment horizontal="center" vertical="center"/>
    </xf>
    <xf numFmtId="0" fontId="7" fillId="0" borderId="3" xfId="0" applyFont="true" applyBorder="true" applyAlignment="true">
      <alignment horizontal="center" vertical="center" wrapText="true"/>
    </xf>
    <xf numFmtId="0" fontId="7" fillId="0" borderId="3" xfId="0" applyFont="true" applyFill="true" applyBorder="true" applyAlignment="true">
      <alignment vertical="center" wrapText="true"/>
    </xf>
    <xf numFmtId="0" fontId="7" fillId="0" borderId="3" xfId="0" applyFont="true" applyBorder="true" applyAlignment="true">
      <alignment vertical="center" wrapText="true"/>
    </xf>
    <xf numFmtId="9" fontId="7" fillId="0" borderId="3" xfId="0" applyNumberFormat="true" applyFont="true" applyBorder="true" applyAlignment="true">
      <alignment horizontal="center" vertical="center" wrapText="true"/>
    </xf>
    <xf numFmtId="0" fontId="7" fillId="0" borderId="3" xfId="0" applyFont="true" applyBorder="true" applyAlignment="true">
      <alignment horizontal="center" vertical="center"/>
    </xf>
    <xf numFmtId="9" fontId="7" fillId="0" borderId="3" xfId="0" applyNumberFormat="true" applyFont="true" applyBorder="true" applyAlignment="true">
      <alignment horizontal="center" vertical="center"/>
    </xf>
    <xf numFmtId="0" fontId="9" fillId="0" borderId="1" xfId="0" applyFont="true" applyBorder="true" applyAlignment="true">
      <alignment horizontal="center" vertical="center"/>
    </xf>
    <xf numFmtId="0" fontId="9" fillId="0" borderId="16" xfId="0" applyFont="true" applyBorder="true" applyAlignment="true">
      <alignment horizontal="center" vertical="center"/>
    </xf>
    <xf numFmtId="0" fontId="7" fillId="0" borderId="12" xfId="0" applyFont="true" applyFill="true" applyBorder="true" applyAlignment="true">
      <alignment horizontal="center" vertical="center" wrapText="true"/>
    </xf>
    <xf numFmtId="0" fontId="7" fillId="0" borderId="3" xfId="0" applyFont="true" applyFill="true" applyBorder="true" applyAlignment="true">
      <alignment horizontal="left" vertical="center" wrapText="true"/>
    </xf>
    <xf numFmtId="0" fontId="7" fillId="0" borderId="11" xfId="0" applyFont="true" applyFill="true" applyBorder="true" applyAlignment="true">
      <alignment horizontal="center" vertical="center"/>
    </xf>
    <xf numFmtId="0" fontId="7" fillId="0" borderId="12" xfId="0" applyFont="true" applyBorder="true" applyAlignment="true">
      <alignment vertical="center" wrapText="true"/>
    </xf>
    <xf numFmtId="9" fontId="9" fillId="0" borderId="12" xfId="0" applyNumberFormat="true" applyFont="true" applyBorder="true" applyAlignment="true">
      <alignment horizontal="center" vertical="center" wrapText="true"/>
    </xf>
    <xf numFmtId="9" fontId="7" fillId="0" borderId="3" xfId="0" applyNumberFormat="true" applyFont="true" applyFill="true" applyBorder="true" applyAlignment="true">
      <alignment horizontal="center" vertical="center" wrapText="true"/>
    </xf>
    <xf numFmtId="9" fontId="9" fillId="0" borderId="12" xfId="0" applyNumberFormat="true" applyFont="true" applyBorder="true" applyAlignment="true">
      <alignment horizontal="center" vertical="center"/>
    </xf>
    <xf numFmtId="0" fontId="1" fillId="0" borderId="7" xfId="0" applyFont="true" applyFill="true" applyBorder="true" applyAlignment="true">
      <alignment horizontal="left" vertical="center" wrapText="true"/>
    </xf>
    <xf numFmtId="0" fontId="1" fillId="0" borderId="3" xfId="0" applyFont="true" applyFill="true" applyBorder="true" applyAlignment="true">
      <alignment horizontal="center" vertical="center" wrapText="true"/>
    </xf>
    <xf numFmtId="0" fontId="15" fillId="0" borderId="3" xfId="0" applyFont="true" applyFill="true" applyBorder="true" applyAlignment="true">
      <alignment horizontal="center" vertical="center" wrapText="true"/>
    </xf>
    <xf numFmtId="0" fontId="5" fillId="0" borderId="2" xfId="0" applyFont="true" applyBorder="true" applyAlignment="true">
      <alignment horizontal="center" vertical="center" wrapText="true"/>
    </xf>
    <xf numFmtId="0" fontId="6" fillId="0" borderId="2" xfId="0" applyFont="true" applyBorder="true" applyAlignment="true">
      <alignment horizontal="center" vertical="center" wrapText="true"/>
    </xf>
    <xf numFmtId="0" fontId="6" fillId="0" borderId="2" xfId="0" applyFont="true" applyBorder="true" applyAlignment="true">
      <alignment horizontal="center" vertical="center"/>
    </xf>
    <xf numFmtId="0" fontId="6" fillId="0" borderId="6" xfId="0" applyFont="true" applyBorder="true" applyAlignment="true">
      <alignment horizontal="center" vertical="center"/>
    </xf>
    <xf numFmtId="0" fontId="6" fillId="0" borderId="3" xfId="0" applyFont="true" applyBorder="true" applyAlignment="true">
      <alignment horizontal="left" vertical="center" wrapText="true"/>
    </xf>
    <xf numFmtId="10" fontId="7" fillId="0" borderId="17" xfId="0" applyNumberFormat="true" applyFont="true" applyBorder="true" applyAlignment="true">
      <alignment horizontal="center" vertical="center"/>
    </xf>
    <xf numFmtId="10" fontId="7" fillId="0" borderId="14" xfId="0" applyNumberFormat="true" applyFont="true" applyBorder="true" applyAlignment="true">
      <alignment horizontal="center" vertical="center"/>
    </xf>
    <xf numFmtId="0" fontId="7" fillId="0" borderId="4" xfId="0" applyFont="true" applyBorder="true" applyAlignment="true">
      <alignment horizontal="center" vertical="center" wrapText="true"/>
    </xf>
    <xf numFmtId="10" fontId="7" fillId="0" borderId="4" xfId="0" applyNumberFormat="true" applyFont="true" applyBorder="true" applyAlignment="true">
      <alignment horizontal="center" vertical="center" wrapText="true"/>
    </xf>
    <xf numFmtId="10" fontId="10" fillId="0" borderId="2" xfId="0" applyNumberFormat="true" applyFont="true" applyFill="true" applyBorder="true" applyAlignment="true">
      <alignment horizontal="center" vertical="center"/>
    </xf>
    <xf numFmtId="0" fontId="7" fillId="2" borderId="4" xfId="0" applyFont="true" applyFill="true" applyBorder="true" applyAlignment="true">
      <alignment horizontal="center" vertical="center" wrapText="true"/>
    </xf>
    <xf numFmtId="10" fontId="10" fillId="0" borderId="7" xfId="0" applyNumberFormat="true" applyFont="true" applyFill="true" applyBorder="true" applyAlignment="true">
      <alignment horizontal="center" vertical="center"/>
    </xf>
    <xf numFmtId="10" fontId="10" fillId="0" borderId="12" xfId="0" applyNumberFormat="true" applyFont="true" applyFill="true" applyBorder="true" applyAlignment="true">
      <alignment horizontal="center" vertical="center"/>
    </xf>
    <xf numFmtId="10" fontId="10" fillId="0" borderId="12" xfId="0" applyNumberFormat="true" applyFont="true" applyFill="true" applyBorder="true" applyAlignment="true">
      <alignment horizontal="center" vertical="center" wrapText="true"/>
    </xf>
    <xf numFmtId="0" fontId="7" fillId="0" borderId="7" xfId="0" applyFont="true" applyFill="true" applyBorder="true" applyAlignment="true">
      <alignment horizontal="left" vertical="center" wrapText="true"/>
    </xf>
    <xf numFmtId="9" fontId="7" fillId="2" borderId="1" xfId="0" applyNumberFormat="true" applyFont="true" applyFill="true" applyBorder="true" applyAlignment="true">
      <alignment horizontal="center" vertical="center"/>
    </xf>
    <xf numFmtId="9" fontId="7" fillId="2" borderId="1" xfId="0" applyNumberFormat="true" applyFont="true" applyFill="true" applyBorder="true" applyAlignment="true">
      <alignment horizontal="center" vertical="center" wrapText="true"/>
    </xf>
    <xf numFmtId="0" fontId="7" fillId="0" borderId="5" xfId="0" applyFont="true" applyBorder="true" applyAlignment="true">
      <alignment horizontal="center" vertical="center" wrapText="true"/>
    </xf>
    <xf numFmtId="0" fontId="7" fillId="0" borderId="16" xfId="0" applyFont="true" applyBorder="true" applyAlignment="true">
      <alignment vertical="center" wrapText="true"/>
    </xf>
    <xf numFmtId="0" fontId="7" fillId="0" borderId="1" xfId="0" applyFont="true" applyBorder="true" applyAlignment="true">
      <alignment vertical="center" wrapText="true"/>
    </xf>
    <xf numFmtId="176" fontId="7" fillId="0" borderId="12" xfId="0" applyNumberFormat="true" applyFont="true" applyBorder="true" applyAlignment="true">
      <alignment horizontal="center" vertical="center"/>
    </xf>
    <xf numFmtId="10" fontId="7" fillId="0" borderId="0" xfId="0" applyNumberFormat="true" applyFont="true" applyAlignment="true">
      <alignment horizontal="center" vertical="center"/>
    </xf>
    <xf numFmtId="9" fontId="7" fillId="0" borderId="12" xfId="0" applyNumberFormat="true" applyFont="true" applyBorder="true" applyAlignment="true">
      <alignment vertical="center" wrapText="true"/>
    </xf>
    <xf numFmtId="0" fontId="7" fillId="0" borderId="12" xfId="0" applyFont="true" applyBorder="true">
      <alignment vertical="center"/>
    </xf>
    <xf numFmtId="0" fontId="10" fillId="0" borderId="3" xfId="0" applyFont="true" applyFill="true" applyBorder="true" applyAlignment="true">
      <alignment horizontal="center" vertical="center"/>
    </xf>
    <xf numFmtId="0" fontId="0" fillId="0" borderId="0" xfId="0" applyFont="true" applyFill="true" applyAlignment="true">
      <alignment horizontal="center" vertical="center"/>
    </xf>
    <xf numFmtId="0" fontId="0" fillId="0" borderId="0" xfId="0" applyFont="true" applyFill="true" applyAlignment="true">
      <alignment horizontal="left" vertical="center" wrapText="true"/>
    </xf>
    <xf numFmtId="0" fontId="16" fillId="0" borderId="3" xfId="0" applyFont="true" applyFill="true" applyBorder="true" applyAlignment="true">
      <alignment horizontal="left" vertical="center" wrapText="true"/>
    </xf>
    <xf numFmtId="0" fontId="8" fillId="0" borderId="3" xfId="0" applyFont="true" applyFill="true" applyBorder="true" applyAlignment="true">
      <alignment horizontal="left" vertical="center" wrapText="true"/>
    </xf>
    <xf numFmtId="0" fontId="8" fillId="0" borderId="7" xfId="0" applyFont="true" applyFill="true" applyBorder="true" applyAlignment="true">
      <alignment vertical="center" wrapText="true"/>
    </xf>
    <xf numFmtId="0" fontId="11" fillId="0" borderId="3" xfId="0" applyFont="true" applyFill="true" applyBorder="true" applyAlignment="true">
      <alignment horizontal="left" vertical="center" wrapText="true"/>
    </xf>
    <xf numFmtId="0" fontId="17" fillId="0" borderId="3" xfId="0" applyFont="true" applyFill="true" applyBorder="true" applyAlignment="true">
      <alignment horizontal="left" vertical="center" wrapText="true"/>
    </xf>
    <xf numFmtId="0" fontId="6" fillId="2" borderId="12" xfId="0" applyFont="true" applyFill="true" applyBorder="true" applyAlignment="true">
      <alignment vertical="center" wrapText="true"/>
    </xf>
    <xf numFmtId="178" fontId="6" fillId="0" borderId="12" xfId="0" applyNumberFormat="true" applyFont="true" applyBorder="true" applyAlignment="true">
      <alignment horizontal="center" vertical="center" wrapText="true"/>
    </xf>
    <xf numFmtId="0" fontId="7" fillId="0" borderId="7" xfId="0" applyFont="true" applyFill="true" applyBorder="true" applyAlignment="true">
      <alignment horizontal="center" vertical="center" wrapText="true"/>
    </xf>
    <xf numFmtId="0" fontId="7" fillId="0" borderId="7" xfId="0" applyFont="true" applyBorder="true" applyAlignment="true">
      <alignment horizontal="center" vertical="center" wrapText="true"/>
    </xf>
    <xf numFmtId="0" fontId="6" fillId="0" borderId="13" xfId="0" applyFont="true" applyFill="true" applyBorder="true" applyAlignment="true">
      <alignment horizontal="center" vertical="center" wrapText="true"/>
    </xf>
    <xf numFmtId="0" fontId="7" fillId="0" borderId="2" xfId="0" applyFont="true" applyFill="true" applyBorder="true" applyAlignment="true">
      <alignment vertical="center" wrapText="true"/>
    </xf>
    <xf numFmtId="178" fontId="9" fillId="0" borderId="12" xfId="0" applyNumberFormat="true" applyFont="true" applyBorder="true" applyAlignment="true">
      <alignment horizontal="center" vertical="center"/>
    </xf>
    <xf numFmtId="0" fontId="8" fillId="0" borderId="7" xfId="0" applyFont="true" applyFill="true" applyBorder="true" applyAlignment="true">
      <alignment horizontal="left" vertical="center" wrapText="true"/>
    </xf>
    <xf numFmtId="0" fontId="8" fillId="0" borderId="3" xfId="0" applyFont="true" applyFill="true" applyBorder="true" applyAlignment="true">
      <alignment horizontal="center" vertical="center" wrapText="true"/>
    </xf>
    <xf numFmtId="0" fontId="18" fillId="0" borderId="3" xfId="0" applyFont="true" applyFill="true" applyBorder="true" applyAlignment="true">
      <alignment horizontal="center" vertical="center" wrapText="true"/>
    </xf>
    <xf numFmtId="0" fontId="17" fillId="0" borderId="0" xfId="0" applyFont="true">
      <alignment vertical="center"/>
    </xf>
    <xf numFmtId="0" fontId="19" fillId="2" borderId="0" xfId="0" applyFont="true" applyFill="true" applyAlignment="true">
      <alignment vertical="center" wrapText="true"/>
    </xf>
    <xf numFmtId="0" fontId="4" fillId="2" borderId="0" xfId="0" applyFont="true" applyFill="true">
      <alignment vertical="center"/>
    </xf>
    <xf numFmtId="0" fontId="5" fillId="2" borderId="12" xfId="0" applyFont="true" applyFill="true" applyBorder="true" applyAlignment="true">
      <alignment horizontal="center" vertical="center" wrapText="true"/>
    </xf>
    <xf numFmtId="0" fontId="5" fillId="2" borderId="16" xfId="0" applyFont="true" applyFill="true" applyBorder="true" applyAlignment="true">
      <alignment horizontal="center" vertical="center" wrapText="true"/>
    </xf>
    <xf numFmtId="0" fontId="5" fillId="0" borderId="12" xfId="0" applyFont="true" applyBorder="true" applyAlignment="true">
      <alignment horizontal="center" vertical="center" wrapText="true"/>
    </xf>
    <xf numFmtId="0" fontId="0" fillId="0" borderId="16" xfId="0" applyFont="true" applyBorder="true">
      <alignment vertical="center"/>
    </xf>
    <xf numFmtId="0" fontId="6" fillId="2" borderId="16" xfId="0" applyFont="true" applyFill="true" applyBorder="true" applyAlignment="true">
      <alignment horizontal="center" vertical="center" wrapText="true"/>
    </xf>
    <xf numFmtId="0" fontId="6" fillId="2" borderId="16" xfId="0" applyFont="true" applyFill="true" applyBorder="true" applyAlignment="true">
      <alignment horizontal="center" vertical="center"/>
    </xf>
    <xf numFmtId="0" fontId="6" fillId="0" borderId="16" xfId="0" applyFont="true" applyBorder="true" applyAlignment="true">
      <alignment horizontal="center" vertical="center"/>
    </xf>
    <xf numFmtId="10" fontId="5" fillId="0" borderId="12" xfId="0" applyNumberFormat="true" applyFont="true" applyBorder="true" applyAlignment="true">
      <alignment horizontal="center" vertical="center" wrapText="true"/>
    </xf>
    <xf numFmtId="0" fontId="6" fillId="0" borderId="1" xfId="0" applyFont="true" applyBorder="true" applyAlignment="true">
      <alignment horizontal="center" vertical="center" wrapText="true"/>
    </xf>
    <xf numFmtId="0" fontId="17" fillId="0" borderId="12" xfId="0" applyFont="true" applyBorder="true" applyAlignment="true"/>
    <xf numFmtId="0" fontId="11" fillId="0" borderId="12" xfId="0" applyFont="true" applyBorder="true" applyAlignment="true">
      <alignment horizontal="center" vertical="center" wrapText="true"/>
    </xf>
    <xf numFmtId="0" fontId="6" fillId="0" borderId="0" xfId="0" applyFont="true">
      <alignment vertical="center"/>
    </xf>
    <xf numFmtId="0" fontId="5" fillId="0" borderId="1" xfId="0" applyFont="true" applyBorder="true" applyAlignment="true">
      <alignment horizontal="center" vertical="center" wrapText="true"/>
    </xf>
    <xf numFmtId="0" fontId="0" fillId="0" borderId="1" xfId="0" applyFont="true" applyBorder="true">
      <alignment vertical="center"/>
    </xf>
    <xf numFmtId="0" fontId="20" fillId="0" borderId="4" xfId="0" applyFont="true" applyBorder="true" applyAlignment="true">
      <alignment horizontal="center" vertical="center" wrapText="true"/>
    </xf>
    <xf numFmtId="10" fontId="11" fillId="0" borderId="1" xfId="0" applyNumberFormat="true" applyFont="true" applyBorder="true" applyAlignment="true">
      <alignment horizontal="center" vertical="center"/>
    </xf>
    <xf numFmtId="10" fontId="11" fillId="0" borderId="12" xfId="0" applyNumberFormat="true" applyFont="true" applyBorder="true" applyAlignment="true">
      <alignment horizontal="center" vertical="center" wrapText="true"/>
    </xf>
    <xf numFmtId="9" fontId="6" fillId="0" borderId="12" xfId="0" applyNumberFormat="true" applyFont="true" applyBorder="true" applyAlignment="true">
      <alignment horizontal="center" vertical="center"/>
    </xf>
    <xf numFmtId="9" fontId="21" fillId="0" borderId="12" xfId="0" applyNumberFormat="true" applyFont="true" applyBorder="true" applyAlignment="true">
      <alignment horizontal="center" vertical="center" wrapText="true"/>
    </xf>
    <xf numFmtId="0" fontId="7" fillId="0" borderId="4" xfId="0" applyFont="true" applyBorder="true" applyAlignment="true">
      <alignment horizontal="center" vertical="center"/>
    </xf>
    <xf numFmtId="10" fontId="7" fillId="0" borderId="16" xfId="0" applyNumberFormat="true" applyFont="true" applyBorder="true" applyAlignment="true">
      <alignment horizontal="center" vertical="center"/>
    </xf>
    <xf numFmtId="0" fontId="7" fillId="0" borderId="12" xfId="0" applyFont="true" applyBorder="true" applyAlignment="true">
      <alignment horizontal="left" vertical="center" wrapText="true"/>
    </xf>
    <xf numFmtId="0" fontId="7" fillId="0" borderId="16" xfId="0" applyFont="true" applyBorder="true">
      <alignment vertical="center"/>
    </xf>
    <xf numFmtId="0" fontId="22" fillId="0" borderId="12" xfId="0" applyFont="true" applyBorder="true" applyAlignment="true">
      <alignment horizontal="center" vertical="center"/>
    </xf>
    <xf numFmtId="9" fontId="22" fillId="0" borderId="12" xfId="0" applyNumberFormat="true" applyFont="true" applyBorder="true" applyAlignment="true">
      <alignment horizontal="center" vertical="center"/>
    </xf>
    <xf numFmtId="10" fontId="6" fillId="0" borderId="0" xfId="0" applyNumberFormat="true" applyFont="true" applyAlignment="true">
      <alignment horizontal="center" vertical="center"/>
    </xf>
    <xf numFmtId="179" fontId="7" fillId="0" borderId="12" xfId="0" applyNumberFormat="true" applyFont="true" applyBorder="true" applyAlignment="true">
      <alignment horizontal="center" vertical="center" wrapText="true"/>
    </xf>
    <xf numFmtId="9" fontId="22" fillId="2" borderId="12" xfId="0" applyNumberFormat="true" applyFont="true" applyFill="true" applyBorder="true" applyAlignment="true">
      <alignment horizontal="center" vertical="center"/>
    </xf>
    <xf numFmtId="0" fontId="22" fillId="2" borderId="12" xfId="0" applyFont="true" applyFill="true" applyBorder="true" applyAlignment="true">
      <alignment horizontal="center" vertical="center"/>
    </xf>
    <xf numFmtId="0" fontId="17" fillId="0" borderId="0" xfId="0" applyFont="true" applyAlignment="true">
      <alignment horizontal="center" vertical="center"/>
    </xf>
    <xf numFmtId="0" fontId="17" fillId="0" borderId="0" xfId="0" applyFont="true" applyAlignment="true">
      <alignment vertical="center" wrapText="true"/>
    </xf>
    <xf numFmtId="0" fontId="11" fillId="0" borderId="12" xfId="0" applyFont="true" applyBorder="true" applyAlignment="true">
      <alignment vertical="center" wrapText="true"/>
    </xf>
    <xf numFmtId="0" fontId="12" fillId="0" borderId="12" xfId="0" applyFont="true" applyBorder="true" applyAlignment="true">
      <alignment vertical="center" wrapText="true"/>
    </xf>
    <xf numFmtId="0" fontId="6" fillId="2" borderId="18" xfId="0" applyFont="true" applyFill="true" applyBorder="true" applyAlignment="true">
      <alignment horizontal="center" vertical="center"/>
    </xf>
    <xf numFmtId="0" fontId="6" fillId="0" borderId="1" xfId="0" applyFont="true" applyBorder="true" applyAlignment="true">
      <alignment vertical="center" wrapText="true"/>
    </xf>
    <xf numFmtId="10" fontId="11" fillId="0" borderId="14" xfId="0" applyNumberFormat="true" applyFont="true" applyBorder="true" applyAlignment="true">
      <alignment horizontal="center" vertical="center" wrapText="true"/>
    </xf>
    <xf numFmtId="10" fontId="7" fillId="0" borderId="17" xfId="0" applyNumberFormat="true" applyFont="true" applyBorder="true" applyAlignment="true">
      <alignment horizontal="center" vertical="center" wrapText="true"/>
    </xf>
    <xf numFmtId="0" fontId="0" fillId="0" borderId="0" xfId="0" applyFont="true" applyAlignment="true">
      <alignment horizontal="center" vertical="center"/>
    </xf>
    <xf numFmtId="0" fontId="11" fillId="0" borderId="16" xfId="0" applyFont="true" applyBorder="true" applyAlignment="true">
      <alignment horizontal="center" vertical="center"/>
    </xf>
    <xf numFmtId="0" fontId="7" fillId="0" borderId="3" xfId="0" applyFont="true" applyBorder="true" applyAlignment="true">
      <alignment horizontal="left" vertical="center" wrapText="true"/>
    </xf>
    <xf numFmtId="10" fontId="12" fillId="0" borderId="12" xfId="0" applyNumberFormat="true" applyFont="true" applyBorder="true" applyAlignment="true">
      <alignment horizontal="left" vertical="center" wrapText="true"/>
    </xf>
    <xf numFmtId="0" fontId="23" fillId="0" borderId="12" xfId="0" applyFont="true" applyBorder="true" applyAlignment="true">
      <alignment vertical="center" wrapText="true"/>
    </xf>
    <xf numFmtId="0" fontId="24" fillId="0" borderId="12" xfId="0" applyFont="true" applyBorder="true" applyAlignment="true">
      <alignment horizontal="center" vertical="center"/>
    </xf>
    <xf numFmtId="10" fontId="24" fillId="0" borderId="12" xfId="0" applyNumberFormat="true" applyFont="true" applyBorder="true" applyAlignment="true">
      <alignment horizontal="center" vertical="center"/>
    </xf>
    <xf numFmtId="10" fontId="22" fillId="0" borderId="12" xfId="0" applyNumberFormat="true" applyFont="true" applyBorder="true" applyAlignment="true">
      <alignment horizontal="center" vertical="center"/>
    </xf>
    <xf numFmtId="0" fontId="18" fillId="0" borderId="12" xfId="0" applyFont="true" applyBorder="true" applyAlignment="true">
      <alignment vertical="center" wrapText="true"/>
    </xf>
    <xf numFmtId="0" fontId="18" fillId="0" borderId="12" xfId="0" applyFont="true" applyBorder="true" applyAlignment="true">
      <alignment horizontal="center" vertical="center" wrapText="true"/>
    </xf>
    <xf numFmtId="0" fontId="0" fillId="0" borderId="0" xfId="0" applyFont="true" applyFill="true">
      <alignment vertical="center"/>
    </xf>
    <xf numFmtId="0" fontId="5" fillId="0" borderId="0" xfId="0" applyFont="true" applyFill="true" applyAlignment="true">
      <alignment horizontal="center" vertical="center"/>
    </xf>
    <xf numFmtId="0" fontId="17" fillId="0" borderId="0" xfId="0" applyFont="true" applyFill="true">
      <alignment vertical="center"/>
    </xf>
    <xf numFmtId="0" fontId="4" fillId="0" borderId="0" xfId="0" applyFont="true" applyFill="true" applyAlignment="true">
      <alignment horizontal="center" vertical="center"/>
    </xf>
    <xf numFmtId="0" fontId="17" fillId="0" borderId="3" xfId="0" applyFont="true" applyFill="true" applyBorder="true">
      <alignment vertical="center"/>
    </xf>
    <xf numFmtId="0" fontId="17" fillId="0" borderId="3" xfId="0" applyFont="true" applyFill="true" applyBorder="true" applyAlignment="true">
      <alignment horizontal="left" vertical="center"/>
    </xf>
    <xf numFmtId="0" fontId="17" fillId="0" borderId="3" xfId="0" applyFont="true" applyFill="true" applyBorder="true" applyAlignment="true">
      <alignment horizontal="center" vertical="center"/>
    </xf>
    <xf numFmtId="10" fontId="6" fillId="0" borderId="3" xfId="0" applyNumberFormat="true" applyFont="true" applyFill="true" applyBorder="true" applyAlignment="true">
      <alignment horizontal="center" vertical="center" wrapText="true"/>
    </xf>
    <xf numFmtId="9" fontId="6" fillId="0" borderId="3" xfId="0" applyNumberFormat="true" applyFont="true" applyFill="true" applyBorder="true" applyAlignment="true">
      <alignment horizontal="center" vertical="center" wrapText="true"/>
    </xf>
    <xf numFmtId="10" fontId="6" fillId="0" borderId="3" xfId="0" applyNumberFormat="true" applyFont="true" applyFill="true" applyBorder="true" applyAlignment="true">
      <alignment horizontal="center" vertical="center"/>
    </xf>
    <xf numFmtId="178" fontId="6" fillId="0" borderId="3" xfId="0" applyNumberFormat="true" applyFont="true" applyFill="true" applyBorder="true" applyAlignment="true">
      <alignment horizontal="center" vertical="center" wrapText="true"/>
    </xf>
    <xf numFmtId="0" fontId="6" fillId="0" borderId="3" xfId="0" applyFont="true" applyFill="true" applyBorder="true">
      <alignment vertical="center"/>
    </xf>
    <xf numFmtId="178" fontId="6" fillId="0" borderId="3" xfId="0" applyNumberFormat="true" applyFont="true" applyFill="true" applyBorder="true" applyAlignment="true">
      <alignment horizontal="center" vertical="center"/>
    </xf>
    <xf numFmtId="9" fontId="6" fillId="0" borderId="3" xfId="0" applyNumberFormat="true" applyFont="true" applyFill="true" applyBorder="true" applyAlignment="true">
      <alignment horizontal="center" vertical="center"/>
    </xf>
    <xf numFmtId="0" fontId="6" fillId="0" borderId="3" xfId="0" applyNumberFormat="true" applyFont="true" applyFill="true" applyBorder="true" applyAlignment="true">
      <alignment horizontal="center" vertical="center"/>
    </xf>
    <xf numFmtId="177" fontId="6" fillId="0" borderId="3" xfId="0" applyNumberFormat="true" applyFont="true" applyFill="true" applyBorder="true" applyAlignment="true">
      <alignment horizontal="center" vertical="center"/>
    </xf>
    <xf numFmtId="0" fontId="6" fillId="0" borderId="3" xfId="0" applyNumberFormat="true" applyFont="true" applyFill="true" applyBorder="true" applyAlignment="true" applyProtection="true">
      <alignment horizontal="center" vertical="center"/>
    </xf>
    <xf numFmtId="0" fontId="6" fillId="0" borderId="3" xfId="0" applyNumberFormat="true" applyFont="true" applyFill="true" applyBorder="true" applyAlignment="true">
      <alignment horizontal="center" vertical="center" wrapText="true"/>
    </xf>
    <xf numFmtId="10" fontId="6" fillId="0" borderId="3" xfId="0" applyNumberFormat="true" applyFont="true" applyFill="true" applyBorder="true" applyAlignment="true">
      <alignment vertical="center" wrapText="true"/>
    </xf>
    <xf numFmtId="0" fontId="6" fillId="0" borderId="3" xfId="0" applyNumberFormat="true" applyFont="true" applyFill="true" applyBorder="true" applyAlignment="true" applyProtection="true">
      <alignment horizontal="center" vertical="center" wrapText="true"/>
    </xf>
    <xf numFmtId="0" fontId="11" fillId="0" borderId="3" xfId="0" applyFont="true" applyFill="true" applyBorder="true" applyAlignment="true">
      <alignment vertical="center" wrapText="true"/>
    </xf>
    <xf numFmtId="0" fontId="12" fillId="0" borderId="3" xfId="0" applyFont="true" applyFill="true" applyBorder="true" applyAlignment="true">
      <alignment vertical="center" wrapText="true"/>
    </xf>
    <xf numFmtId="0" fontId="12" fillId="0" borderId="3" xfId="0" applyFont="true" applyFill="true" applyBorder="true" applyAlignment="true">
      <alignment horizontal="left" vertical="center" wrapText="true"/>
    </xf>
    <xf numFmtId="0" fontId="6" fillId="0" borderId="3" xfId="0" applyFont="true" applyFill="true" applyBorder="true" applyAlignment="true">
      <alignment horizontal="left" vertical="center"/>
    </xf>
    <xf numFmtId="0" fontId="6" fillId="0" borderId="3" xfId="0" applyFont="true" applyFill="true" applyBorder="true" applyAlignment="true"/>
    <xf numFmtId="0" fontId="11" fillId="0" borderId="3"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W110"/>
  <sheetViews>
    <sheetView tabSelected="1" view="pageBreakPreview" zoomScaleNormal="90" zoomScaleSheetLayoutView="100" workbookViewId="0">
      <pane xSplit="6" ySplit="4" topLeftCell="AG9" activePane="bottomRight" state="frozen"/>
      <selection/>
      <selection pane="topRight"/>
      <selection pane="bottomLeft"/>
      <selection pane="bottomRight" activeCell="AU13" sqref="AU13"/>
    </sheetView>
  </sheetViews>
  <sheetFormatPr defaultColWidth="14" defaultRowHeight="18" customHeight="true"/>
  <cols>
    <col min="1" max="2" width="5.70833333333333" style="239" customWidth="true"/>
    <col min="3" max="3" width="15.7083333333333" style="239" customWidth="true"/>
    <col min="4" max="4" width="16.7083333333333" style="239" customWidth="true"/>
    <col min="5" max="5" width="19.7083333333333" style="239" customWidth="true"/>
    <col min="6" max="8" width="15.7083333333333" style="239" customWidth="true"/>
    <col min="9" max="9" width="10.7083333333333" style="239" customWidth="true"/>
    <col min="10" max="10" width="10.7083333333333" style="239" hidden="true" customWidth="true"/>
    <col min="11" max="13" width="10.7083333333333" style="239" customWidth="true"/>
    <col min="14" max="14" width="10.7083333333333" style="239" hidden="true" customWidth="true"/>
    <col min="15" max="17" width="10.7083333333333" style="239" customWidth="true"/>
    <col min="18" max="18" width="10.7083333333333" style="239" hidden="true" customWidth="true"/>
    <col min="19" max="21" width="10.7083333333333" style="239" customWidth="true"/>
    <col min="22" max="22" width="10.7083333333333" style="239" hidden="true" customWidth="true"/>
    <col min="23" max="25" width="10.7083333333333" style="239" customWidth="true"/>
    <col min="26" max="26" width="10.7083333333333" style="239" hidden="true" customWidth="true"/>
    <col min="27" max="27" width="10.25" style="239" customWidth="true"/>
    <col min="28" max="29" width="10.7083333333333" style="239" customWidth="true"/>
    <col min="30" max="30" width="10.7083333333333" style="239" hidden="true" customWidth="true"/>
    <col min="31" max="33" width="10.7083333333333" style="239" customWidth="true"/>
    <col min="34" max="34" width="10.7083333333333" style="239" hidden="true" customWidth="true"/>
    <col min="35" max="35" width="11.4666666666667" style="239" customWidth="true"/>
    <col min="36" max="37" width="10.7083333333333" style="239" customWidth="true"/>
    <col min="38" max="38" width="10.7083333333333" style="239" hidden="true" customWidth="true"/>
    <col min="39" max="39" width="11.4666666666667" style="239" customWidth="true"/>
    <col min="40" max="41" width="10.7083333333333" style="239" customWidth="true"/>
    <col min="42" max="42" width="10.7083333333333" style="239" hidden="true" customWidth="true"/>
    <col min="43" max="45" width="10.7083333333333" style="239" customWidth="true"/>
    <col min="46" max="46" width="10.7083333333333" style="239" hidden="true" customWidth="true"/>
    <col min="47" max="48" width="10.7083333333333" style="239" customWidth="true"/>
    <col min="49" max="49" width="17.3583333333333" style="239" customWidth="true"/>
    <col min="50" max="16384" width="14" style="239"/>
  </cols>
  <sheetData>
    <row r="1" ht="13" customHeight="true" spans="1:49">
      <c r="A1" s="240" t="s">
        <v>0</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row>
    <row r="2" ht="24" spans="1:49">
      <c r="A2" s="242" t="s">
        <v>1</v>
      </c>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c r="AT2" s="242"/>
      <c r="AU2" s="242"/>
      <c r="AV2" s="242"/>
      <c r="AW2" s="242"/>
    </row>
    <row r="3" customHeight="true" spans="1:49">
      <c r="A3" s="14" t="s">
        <v>2</v>
      </c>
      <c r="B3" s="14" t="s">
        <v>3</v>
      </c>
      <c r="C3" s="14" t="s">
        <v>4</v>
      </c>
      <c r="D3" s="14" t="s">
        <v>5</v>
      </c>
      <c r="E3" s="243"/>
      <c r="F3" s="14" t="s">
        <v>6</v>
      </c>
      <c r="G3" s="14" t="s">
        <v>7</v>
      </c>
      <c r="H3" s="34" t="s">
        <v>8</v>
      </c>
      <c r="I3" s="14" t="s">
        <v>9</v>
      </c>
      <c r="J3" s="243"/>
      <c r="K3" s="243"/>
      <c r="L3" s="243"/>
      <c r="M3" s="14" t="s">
        <v>10</v>
      </c>
      <c r="N3" s="243"/>
      <c r="O3" s="243"/>
      <c r="P3" s="243"/>
      <c r="Q3" s="14" t="s">
        <v>11</v>
      </c>
      <c r="R3" s="243"/>
      <c r="S3" s="243"/>
      <c r="T3" s="243"/>
      <c r="U3" s="14" t="s">
        <v>12</v>
      </c>
      <c r="V3" s="243"/>
      <c r="W3" s="243"/>
      <c r="X3" s="243"/>
      <c r="Y3" s="14" t="s">
        <v>13</v>
      </c>
      <c r="Z3" s="243"/>
      <c r="AA3" s="243"/>
      <c r="AB3" s="243"/>
      <c r="AC3" s="14" t="s">
        <v>14</v>
      </c>
      <c r="AD3" s="243"/>
      <c r="AE3" s="243"/>
      <c r="AF3" s="243"/>
      <c r="AG3" s="14" t="s">
        <v>15</v>
      </c>
      <c r="AH3" s="243"/>
      <c r="AI3" s="243"/>
      <c r="AJ3" s="243"/>
      <c r="AK3" s="14" t="s">
        <v>16</v>
      </c>
      <c r="AL3" s="243"/>
      <c r="AM3" s="243"/>
      <c r="AN3" s="243"/>
      <c r="AO3" s="14" t="s">
        <v>17</v>
      </c>
      <c r="AP3" s="243"/>
      <c r="AQ3" s="243"/>
      <c r="AR3" s="243"/>
      <c r="AS3" s="14" t="s">
        <v>18</v>
      </c>
      <c r="AT3" s="243"/>
      <c r="AU3" s="243"/>
      <c r="AV3" s="243"/>
      <c r="AW3" s="14" t="s">
        <v>19</v>
      </c>
    </row>
    <row r="4" ht="27" customHeight="true" spans="1:49">
      <c r="A4" s="243"/>
      <c r="B4" s="243"/>
      <c r="C4" s="243"/>
      <c r="D4" s="243"/>
      <c r="E4" s="243"/>
      <c r="F4" s="243"/>
      <c r="G4" s="243"/>
      <c r="H4" s="243"/>
      <c r="I4" s="14" t="s">
        <v>5</v>
      </c>
      <c r="J4" s="14" t="s">
        <v>20</v>
      </c>
      <c r="K4" s="14" t="s">
        <v>21</v>
      </c>
      <c r="L4" s="14" t="s">
        <v>22</v>
      </c>
      <c r="M4" s="14" t="s">
        <v>5</v>
      </c>
      <c r="N4" s="14" t="s">
        <v>20</v>
      </c>
      <c r="O4" s="14" t="s">
        <v>21</v>
      </c>
      <c r="P4" s="14" t="s">
        <v>22</v>
      </c>
      <c r="Q4" s="14" t="s">
        <v>5</v>
      </c>
      <c r="R4" s="14" t="s">
        <v>20</v>
      </c>
      <c r="S4" s="14" t="s">
        <v>21</v>
      </c>
      <c r="T4" s="14" t="s">
        <v>22</v>
      </c>
      <c r="U4" s="14" t="s">
        <v>5</v>
      </c>
      <c r="V4" s="14" t="s">
        <v>20</v>
      </c>
      <c r="W4" s="14" t="s">
        <v>21</v>
      </c>
      <c r="X4" s="14" t="s">
        <v>22</v>
      </c>
      <c r="Y4" s="14" t="s">
        <v>5</v>
      </c>
      <c r="Z4" s="14" t="s">
        <v>20</v>
      </c>
      <c r="AA4" s="14" t="s">
        <v>21</v>
      </c>
      <c r="AB4" s="14" t="s">
        <v>22</v>
      </c>
      <c r="AC4" s="14" t="s">
        <v>5</v>
      </c>
      <c r="AD4" s="14" t="s">
        <v>20</v>
      </c>
      <c r="AE4" s="14" t="s">
        <v>21</v>
      </c>
      <c r="AF4" s="14" t="s">
        <v>22</v>
      </c>
      <c r="AG4" s="14" t="s">
        <v>5</v>
      </c>
      <c r="AH4" s="14" t="s">
        <v>20</v>
      </c>
      <c r="AI4" s="14" t="s">
        <v>21</v>
      </c>
      <c r="AJ4" s="14" t="s">
        <v>22</v>
      </c>
      <c r="AK4" s="14" t="s">
        <v>5</v>
      </c>
      <c r="AL4" s="14" t="s">
        <v>20</v>
      </c>
      <c r="AM4" s="14" t="s">
        <v>21</v>
      </c>
      <c r="AN4" s="14" t="s">
        <v>22</v>
      </c>
      <c r="AO4" s="14" t="s">
        <v>5</v>
      </c>
      <c r="AP4" s="14" t="s">
        <v>20</v>
      </c>
      <c r="AQ4" s="14" t="s">
        <v>21</v>
      </c>
      <c r="AR4" s="14" t="s">
        <v>22</v>
      </c>
      <c r="AS4" s="14" t="s">
        <v>5</v>
      </c>
      <c r="AT4" s="14" t="s">
        <v>20</v>
      </c>
      <c r="AU4" s="14" t="s">
        <v>21</v>
      </c>
      <c r="AV4" s="14" t="s">
        <v>22</v>
      </c>
      <c r="AW4" s="14"/>
    </row>
    <row r="5" ht="30" customHeight="true" spans="1:49">
      <c r="A5" s="24" t="s">
        <v>23</v>
      </c>
      <c r="B5" s="24">
        <v>1</v>
      </c>
      <c r="C5" s="52" t="s">
        <v>24</v>
      </c>
      <c r="D5" s="52" t="s">
        <v>25</v>
      </c>
      <c r="E5" s="243"/>
      <c r="F5" s="24" t="s">
        <v>26</v>
      </c>
      <c r="G5" s="24">
        <v>7933</v>
      </c>
      <c r="H5" s="246">
        <v>0.6611</v>
      </c>
      <c r="I5" s="24">
        <v>1700</v>
      </c>
      <c r="J5" s="24">
        <v>207</v>
      </c>
      <c r="K5" s="24">
        <v>1409</v>
      </c>
      <c r="L5" s="246">
        <v>0.8288</v>
      </c>
      <c r="M5" s="93">
        <v>2200</v>
      </c>
      <c r="N5" s="93">
        <v>242</v>
      </c>
      <c r="O5" s="93">
        <v>1502</v>
      </c>
      <c r="P5" s="246">
        <v>0.6827</v>
      </c>
      <c r="Q5" s="93">
        <v>1150</v>
      </c>
      <c r="R5" s="93">
        <v>104</v>
      </c>
      <c r="S5" s="93">
        <v>726</v>
      </c>
      <c r="T5" s="246">
        <v>0.6313</v>
      </c>
      <c r="U5" s="93">
        <v>1100</v>
      </c>
      <c r="V5" s="93">
        <v>123</v>
      </c>
      <c r="W5" s="93">
        <v>683</v>
      </c>
      <c r="X5" s="246">
        <v>0.6209</v>
      </c>
      <c r="Y5" s="93">
        <v>2450</v>
      </c>
      <c r="Z5" s="93">
        <v>701</v>
      </c>
      <c r="AA5" s="93">
        <v>1748</v>
      </c>
      <c r="AB5" s="246">
        <v>0.7135</v>
      </c>
      <c r="AC5" s="93">
        <v>1600</v>
      </c>
      <c r="AD5" s="93">
        <v>196</v>
      </c>
      <c r="AE5" s="93">
        <v>921</v>
      </c>
      <c r="AF5" s="246">
        <v>0.5756</v>
      </c>
      <c r="AG5" s="93">
        <v>700</v>
      </c>
      <c r="AH5" s="93">
        <v>51</v>
      </c>
      <c r="AI5" s="93">
        <v>341</v>
      </c>
      <c r="AJ5" s="246">
        <v>0.4871</v>
      </c>
      <c r="AK5" s="93">
        <v>1100</v>
      </c>
      <c r="AL5" s="93">
        <v>105</v>
      </c>
      <c r="AM5" s="93">
        <v>603</v>
      </c>
      <c r="AN5" s="246">
        <v>0.5482</v>
      </c>
      <c r="AO5" s="93" t="s">
        <v>27</v>
      </c>
      <c r="AP5" s="93" t="s">
        <v>27</v>
      </c>
      <c r="AQ5" s="93" t="s">
        <v>27</v>
      </c>
      <c r="AR5" s="93" t="s">
        <v>27</v>
      </c>
      <c r="AS5" s="93" t="s">
        <v>27</v>
      </c>
      <c r="AT5" s="93" t="s">
        <v>27</v>
      </c>
      <c r="AU5" s="93" t="s">
        <v>27</v>
      </c>
      <c r="AV5" s="93" t="s">
        <v>27</v>
      </c>
      <c r="AW5" s="259"/>
    </row>
    <row r="6" ht="29" customHeight="true" spans="1:49">
      <c r="A6" s="243"/>
      <c r="B6" s="243"/>
      <c r="C6" s="243"/>
      <c r="D6" s="52" t="s">
        <v>28</v>
      </c>
      <c r="E6" s="243"/>
      <c r="F6" s="24" t="s">
        <v>26</v>
      </c>
      <c r="G6" s="24">
        <v>35</v>
      </c>
      <c r="H6" s="247">
        <v>1</v>
      </c>
      <c r="I6" s="248" t="s">
        <v>27</v>
      </c>
      <c r="J6" s="248" t="s">
        <v>27</v>
      </c>
      <c r="K6" s="248" t="s">
        <v>27</v>
      </c>
      <c r="L6" s="248" t="s">
        <v>27</v>
      </c>
      <c r="M6" s="93">
        <v>13</v>
      </c>
      <c r="N6" s="93">
        <v>13</v>
      </c>
      <c r="O6" s="93">
        <v>13</v>
      </c>
      <c r="P6" s="252">
        <v>1</v>
      </c>
      <c r="Q6" s="93">
        <v>3</v>
      </c>
      <c r="R6" s="93">
        <v>3</v>
      </c>
      <c r="S6" s="93">
        <v>3</v>
      </c>
      <c r="T6" s="252">
        <v>1</v>
      </c>
      <c r="U6" s="93">
        <v>3</v>
      </c>
      <c r="V6" s="93">
        <v>3</v>
      </c>
      <c r="W6" s="93">
        <v>3</v>
      </c>
      <c r="X6" s="252">
        <v>1</v>
      </c>
      <c r="Y6" s="93">
        <v>6</v>
      </c>
      <c r="Z6" s="93">
        <v>6</v>
      </c>
      <c r="AA6" s="93">
        <v>6</v>
      </c>
      <c r="AB6" s="252">
        <v>1</v>
      </c>
      <c r="AC6" s="93">
        <v>3</v>
      </c>
      <c r="AD6" s="93">
        <v>3</v>
      </c>
      <c r="AE6" s="93">
        <v>3</v>
      </c>
      <c r="AF6" s="252">
        <v>1</v>
      </c>
      <c r="AG6" s="93">
        <v>3</v>
      </c>
      <c r="AH6" s="93">
        <v>3</v>
      </c>
      <c r="AI6" s="93">
        <v>3</v>
      </c>
      <c r="AJ6" s="252">
        <v>1</v>
      </c>
      <c r="AK6" s="93">
        <v>4</v>
      </c>
      <c r="AL6" s="93">
        <v>4</v>
      </c>
      <c r="AM6" s="93">
        <v>4</v>
      </c>
      <c r="AN6" s="252">
        <v>1</v>
      </c>
      <c r="AO6" s="93" t="s">
        <v>27</v>
      </c>
      <c r="AP6" s="93" t="s">
        <v>27</v>
      </c>
      <c r="AQ6" s="93" t="s">
        <v>27</v>
      </c>
      <c r="AR6" s="93" t="s">
        <v>27</v>
      </c>
      <c r="AS6" s="93" t="s">
        <v>27</v>
      </c>
      <c r="AT6" s="93" t="s">
        <v>27</v>
      </c>
      <c r="AU6" s="93" t="s">
        <v>27</v>
      </c>
      <c r="AV6" s="93" t="s">
        <v>27</v>
      </c>
      <c r="AW6" s="259"/>
    </row>
    <row r="7" ht="61" customHeight="true" spans="1:49">
      <c r="A7" s="243"/>
      <c r="B7" s="93">
        <v>2</v>
      </c>
      <c r="C7" s="52" t="s">
        <v>29</v>
      </c>
      <c r="D7" s="52" t="s">
        <v>30</v>
      </c>
      <c r="E7" s="243"/>
      <c r="F7" s="24" t="s">
        <v>26</v>
      </c>
      <c r="G7" s="93" t="s">
        <v>27</v>
      </c>
      <c r="H7" s="24" t="s">
        <v>31</v>
      </c>
      <c r="I7" s="52" t="s">
        <v>32</v>
      </c>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9" t="s">
        <v>33</v>
      </c>
    </row>
    <row r="8" ht="22" customHeight="true" spans="1:49">
      <c r="A8" s="243"/>
      <c r="B8" s="93">
        <v>3</v>
      </c>
      <c r="C8" s="52" t="s">
        <v>34</v>
      </c>
      <c r="D8" s="52" t="s">
        <v>35</v>
      </c>
      <c r="E8" s="243"/>
      <c r="F8" s="24" t="s">
        <v>36</v>
      </c>
      <c r="G8" s="24">
        <v>3938</v>
      </c>
      <c r="H8" s="248">
        <v>0.7226</v>
      </c>
      <c r="I8" s="93" t="s">
        <v>27</v>
      </c>
      <c r="J8" s="93" t="s">
        <v>27</v>
      </c>
      <c r="K8" s="93" t="s">
        <v>27</v>
      </c>
      <c r="L8" s="93" t="s">
        <v>27</v>
      </c>
      <c r="M8" s="93">
        <v>1200</v>
      </c>
      <c r="N8" s="93">
        <v>208</v>
      </c>
      <c r="O8" s="93">
        <v>661</v>
      </c>
      <c r="P8" s="246">
        <v>0.5508</v>
      </c>
      <c r="Q8" s="93">
        <v>613</v>
      </c>
      <c r="R8" s="93">
        <v>50</v>
      </c>
      <c r="S8" s="93">
        <v>377</v>
      </c>
      <c r="T8" s="248">
        <v>0.615</v>
      </c>
      <c r="U8" s="93">
        <v>613</v>
      </c>
      <c r="V8" s="93">
        <v>150</v>
      </c>
      <c r="W8" s="93">
        <v>565</v>
      </c>
      <c r="X8" s="248">
        <v>0.9217</v>
      </c>
      <c r="Y8" s="93">
        <v>1185</v>
      </c>
      <c r="Z8" s="93">
        <v>230</v>
      </c>
      <c r="AA8" s="93">
        <v>830</v>
      </c>
      <c r="AB8" s="248">
        <v>0.7004</v>
      </c>
      <c r="AC8" s="93">
        <v>613</v>
      </c>
      <c r="AD8" s="93">
        <v>100</v>
      </c>
      <c r="AE8" s="93">
        <v>486</v>
      </c>
      <c r="AF8" s="248">
        <v>0.7928</v>
      </c>
      <c r="AG8" s="93">
        <v>613</v>
      </c>
      <c r="AH8" s="93">
        <v>108</v>
      </c>
      <c r="AI8" s="93">
        <v>550</v>
      </c>
      <c r="AJ8" s="248">
        <v>0.8972</v>
      </c>
      <c r="AK8" s="93">
        <v>613</v>
      </c>
      <c r="AL8" s="93">
        <v>94</v>
      </c>
      <c r="AM8" s="93">
        <v>469</v>
      </c>
      <c r="AN8" s="248">
        <v>0.7651</v>
      </c>
      <c r="AO8" s="93" t="s">
        <v>27</v>
      </c>
      <c r="AP8" s="93" t="s">
        <v>27</v>
      </c>
      <c r="AQ8" s="93" t="s">
        <v>27</v>
      </c>
      <c r="AR8" s="93" t="s">
        <v>27</v>
      </c>
      <c r="AS8" s="93" t="s">
        <v>27</v>
      </c>
      <c r="AT8" s="93" t="s">
        <v>27</v>
      </c>
      <c r="AU8" s="93" t="s">
        <v>27</v>
      </c>
      <c r="AV8" s="93" t="s">
        <v>27</v>
      </c>
      <c r="AW8" s="259"/>
    </row>
    <row r="9" ht="23" customHeight="true" spans="1:49">
      <c r="A9" s="243"/>
      <c r="B9" s="243"/>
      <c r="C9" s="243"/>
      <c r="D9" s="52" t="s">
        <v>37</v>
      </c>
      <c r="E9" s="243"/>
      <c r="F9" s="24" t="s">
        <v>36</v>
      </c>
      <c r="G9" s="24">
        <v>1614</v>
      </c>
      <c r="H9" s="248">
        <v>0.7336</v>
      </c>
      <c r="I9" s="93" t="s">
        <v>27</v>
      </c>
      <c r="J9" s="93" t="s">
        <v>27</v>
      </c>
      <c r="K9" s="93" t="s">
        <v>27</v>
      </c>
      <c r="L9" s="93" t="s">
        <v>27</v>
      </c>
      <c r="M9" s="93">
        <v>475</v>
      </c>
      <c r="N9" s="93">
        <v>99</v>
      </c>
      <c r="O9" s="93">
        <v>302</v>
      </c>
      <c r="P9" s="246">
        <v>0.6358</v>
      </c>
      <c r="Q9" s="93">
        <v>275</v>
      </c>
      <c r="R9" s="93">
        <v>55</v>
      </c>
      <c r="S9" s="93">
        <v>205</v>
      </c>
      <c r="T9" s="248">
        <v>0.7455</v>
      </c>
      <c r="U9" s="93">
        <v>275</v>
      </c>
      <c r="V9" s="93">
        <v>54</v>
      </c>
      <c r="W9" s="93">
        <v>251</v>
      </c>
      <c r="X9" s="248">
        <v>0.9127</v>
      </c>
      <c r="Y9" s="93">
        <v>350</v>
      </c>
      <c r="Z9" s="93">
        <v>60</v>
      </c>
      <c r="AA9" s="93">
        <v>260</v>
      </c>
      <c r="AB9" s="248">
        <v>0.7429</v>
      </c>
      <c r="AC9" s="93">
        <v>275</v>
      </c>
      <c r="AD9" s="93">
        <v>40</v>
      </c>
      <c r="AE9" s="93">
        <v>176</v>
      </c>
      <c r="AF9" s="248">
        <v>0.64</v>
      </c>
      <c r="AG9" s="93">
        <v>275</v>
      </c>
      <c r="AH9" s="93">
        <v>37</v>
      </c>
      <c r="AI9" s="93">
        <v>208</v>
      </c>
      <c r="AJ9" s="248">
        <v>0.7564</v>
      </c>
      <c r="AK9" s="93">
        <v>275</v>
      </c>
      <c r="AL9" s="93">
        <v>42</v>
      </c>
      <c r="AM9" s="93">
        <v>212</v>
      </c>
      <c r="AN9" s="248">
        <v>0.7709</v>
      </c>
      <c r="AO9" s="93" t="s">
        <v>27</v>
      </c>
      <c r="AP9" s="93" t="s">
        <v>27</v>
      </c>
      <c r="AQ9" s="93" t="s">
        <v>27</v>
      </c>
      <c r="AR9" s="93" t="s">
        <v>27</v>
      </c>
      <c r="AS9" s="93" t="s">
        <v>27</v>
      </c>
      <c r="AT9" s="93" t="s">
        <v>27</v>
      </c>
      <c r="AU9" s="93" t="s">
        <v>27</v>
      </c>
      <c r="AV9" s="93" t="s">
        <v>27</v>
      </c>
      <c r="AW9" s="259"/>
    </row>
    <row r="10" ht="22" customHeight="true" spans="1:49">
      <c r="A10" s="24" t="s">
        <v>38</v>
      </c>
      <c r="B10" s="93">
        <v>4</v>
      </c>
      <c r="C10" s="52" t="s">
        <v>39</v>
      </c>
      <c r="D10" s="24" t="s">
        <v>40</v>
      </c>
      <c r="E10" s="52" t="s">
        <v>41</v>
      </c>
      <c r="F10" s="24" t="s">
        <v>42</v>
      </c>
      <c r="G10" s="24">
        <v>760</v>
      </c>
      <c r="H10" s="24" t="s">
        <v>31</v>
      </c>
      <c r="I10" s="93" t="s">
        <v>27</v>
      </c>
      <c r="J10" s="93" t="s">
        <v>27</v>
      </c>
      <c r="K10" s="93" t="s">
        <v>27</v>
      </c>
      <c r="L10" s="93" t="s">
        <v>27</v>
      </c>
      <c r="M10" s="93" t="s">
        <v>27</v>
      </c>
      <c r="N10" s="24">
        <v>760</v>
      </c>
      <c r="O10" s="24">
        <v>760</v>
      </c>
      <c r="P10" s="24" t="s">
        <v>31</v>
      </c>
      <c r="Q10" s="93" t="s">
        <v>27</v>
      </c>
      <c r="R10" s="24">
        <v>760</v>
      </c>
      <c r="S10" s="24">
        <v>760</v>
      </c>
      <c r="T10" s="24" t="s">
        <v>31</v>
      </c>
      <c r="U10" s="93" t="s">
        <v>27</v>
      </c>
      <c r="V10" s="24">
        <v>760</v>
      </c>
      <c r="W10" s="24">
        <v>760</v>
      </c>
      <c r="X10" s="24" t="s">
        <v>31</v>
      </c>
      <c r="Y10" s="93" t="s">
        <v>27</v>
      </c>
      <c r="Z10" s="24">
        <v>760</v>
      </c>
      <c r="AA10" s="24">
        <v>760</v>
      </c>
      <c r="AB10" s="24" t="s">
        <v>31</v>
      </c>
      <c r="AC10" s="93" t="s">
        <v>27</v>
      </c>
      <c r="AD10" s="24">
        <v>760</v>
      </c>
      <c r="AE10" s="24">
        <v>760</v>
      </c>
      <c r="AF10" s="24" t="s">
        <v>31</v>
      </c>
      <c r="AG10" s="93" t="s">
        <v>27</v>
      </c>
      <c r="AH10" s="24">
        <v>760</v>
      </c>
      <c r="AI10" s="24">
        <v>760</v>
      </c>
      <c r="AJ10" s="24" t="s">
        <v>31</v>
      </c>
      <c r="AK10" s="93" t="s">
        <v>27</v>
      </c>
      <c r="AL10" s="24">
        <v>760</v>
      </c>
      <c r="AM10" s="24">
        <v>760</v>
      </c>
      <c r="AN10" s="24" t="s">
        <v>31</v>
      </c>
      <c r="AO10" s="93" t="s">
        <v>27</v>
      </c>
      <c r="AP10" s="93" t="s">
        <v>27</v>
      </c>
      <c r="AQ10" s="93" t="s">
        <v>27</v>
      </c>
      <c r="AR10" s="93" t="s">
        <v>27</v>
      </c>
      <c r="AS10" s="93" t="s">
        <v>27</v>
      </c>
      <c r="AT10" s="93" t="s">
        <v>27</v>
      </c>
      <c r="AU10" s="93" t="s">
        <v>27</v>
      </c>
      <c r="AV10" s="93" t="s">
        <v>27</v>
      </c>
      <c r="AW10" s="259"/>
    </row>
    <row r="11" ht="22" customHeight="true" spans="1:49">
      <c r="A11" s="243"/>
      <c r="B11" s="243"/>
      <c r="C11" s="243"/>
      <c r="D11" s="243"/>
      <c r="E11" s="52" t="s">
        <v>43</v>
      </c>
      <c r="F11" s="24" t="s">
        <v>42</v>
      </c>
      <c r="G11" s="24">
        <v>161321</v>
      </c>
      <c r="H11" s="24" t="s">
        <v>31</v>
      </c>
      <c r="I11" s="93" t="s">
        <v>27</v>
      </c>
      <c r="J11" s="93" t="s">
        <v>27</v>
      </c>
      <c r="K11" s="93" t="s">
        <v>27</v>
      </c>
      <c r="L11" s="93" t="s">
        <v>27</v>
      </c>
      <c r="M11" s="93" t="s">
        <v>27</v>
      </c>
      <c r="N11" s="24">
        <v>1361</v>
      </c>
      <c r="O11" s="24">
        <v>8199</v>
      </c>
      <c r="P11" s="24" t="s">
        <v>31</v>
      </c>
      <c r="Q11" s="93" t="s">
        <v>27</v>
      </c>
      <c r="R11" s="24">
        <v>4029</v>
      </c>
      <c r="S11" s="24">
        <v>24310</v>
      </c>
      <c r="T11" s="24" t="s">
        <v>31</v>
      </c>
      <c r="U11" s="93" t="s">
        <v>27</v>
      </c>
      <c r="V11" s="24">
        <v>1817</v>
      </c>
      <c r="W11" s="24">
        <v>10923</v>
      </c>
      <c r="X11" s="24" t="s">
        <v>31</v>
      </c>
      <c r="Y11" s="93" t="s">
        <v>27</v>
      </c>
      <c r="Z11" s="24">
        <v>9197</v>
      </c>
      <c r="AA11" s="24">
        <v>55949</v>
      </c>
      <c r="AB11" s="24" t="s">
        <v>31</v>
      </c>
      <c r="AC11" s="93" t="s">
        <v>27</v>
      </c>
      <c r="AD11" s="24">
        <v>5094</v>
      </c>
      <c r="AE11" s="24">
        <v>30612</v>
      </c>
      <c r="AF11" s="24" t="s">
        <v>31</v>
      </c>
      <c r="AG11" s="93" t="s">
        <v>27</v>
      </c>
      <c r="AH11" s="24">
        <v>1953</v>
      </c>
      <c r="AI11" s="24">
        <v>11825</v>
      </c>
      <c r="AJ11" s="24" t="s">
        <v>31</v>
      </c>
      <c r="AK11" s="93" t="s">
        <v>27</v>
      </c>
      <c r="AL11" s="24">
        <v>3255</v>
      </c>
      <c r="AM11" s="24">
        <v>19503</v>
      </c>
      <c r="AN11" s="24" t="s">
        <v>31</v>
      </c>
      <c r="AO11" s="93" t="s">
        <v>27</v>
      </c>
      <c r="AP11" s="93" t="s">
        <v>27</v>
      </c>
      <c r="AQ11" s="93" t="s">
        <v>27</v>
      </c>
      <c r="AR11" s="93" t="s">
        <v>27</v>
      </c>
      <c r="AS11" s="93" t="s">
        <v>27</v>
      </c>
      <c r="AT11" s="93" t="s">
        <v>27</v>
      </c>
      <c r="AU11" s="93" t="s">
        <v>27</v>
      </c>
      <c r="AV11" s="93" t="s">
        <v>27</v>
      </c>
      <c r="AW11" s="259"/>
    </row>
    <row r="12" ht="22" customHeight="true" spans="1:49">
      <c r="A12" s="243"/>
      <c r="B12" s="243"/>
      <c r="C12" s="243"/>
      <c r="D12" s="243"/>
      <c r="E12" s="52" t="s">
        <v>44</v>
      </c>
      <c r="F12" s="24" t="s">
        <v>42</v>
      </c>
      <c r="G12" s="24">
        <v>788</v>
      </c>
      <c r="H12" s="24" t="s">
        <v>31</v>
      </c>
      <c r="I12" s="93" t="s">
        <v>27</v>
      </c>
      <c r="J12" s="93" t="s">
        <v>27</v>
      </c>
      <c r="K12" s="93" t="s">
        <v>27</v>
      </c>
      <c r="L12" s="93" t="s">
        <v>27</v>
      </c>
      <c r="M12" s="93" t="s">
        <v>27</v>
      </c>
      <c r="N12" s="24">
        <v>788</v>
      </c>
      <c r="O12" s="24">
        <v>788</v>
      </c>
      <c r="P12" s="24" t="s">
        <v>31</v>
      </c>
      <c r="Q12" s="93" t="s">
        <v>27</v>
      </c>
      <c r="R12" s="24">
        <v>788</v>
      </c>
      <c r="S12" s="24">
        <v>788</v>
      </c>
      <c r="T12" s="24" t="s">
        <v>31</v>
      </c>
      <c r="U12" s="93" t="s">
        <v>27</v>
      </c>
      <c r="V12" s="24">
        <v>788</v>
      </c>
      <c r="W12" s="24">
        <v>788</v>
      </c>
      <c r="X12" s="24" t="s">
        <v>31</v>
      </c>
      <c r="Y12" s="93" t="s">
        <v>27</v>
      </c>
      <c r="Z12" s="24">
        <v>788</v>
      </c>
      <c r="AA12" s="24">
        <v>788</v>
      </c>
      <c r="AB12" s="24" t="s">
        <v>31</v>
      </c>
      <c r="AC12" s="93" t="s">
        <v>27</v>
      </c>
      <c r="AD12" s="24">
        <v>788</v>
      </c>
      <c r="AE12" s="24">
        <v>788</v>
      </c>
      <c r="AF12" s="24" t="s">
        <v>31</v>
      </c>
      <c r="AG12" s="93" t="s">
        <v>27</v>
      </c>
      <c r="AH12" s="24">
        <v>788</v>
      </c>
      <c r="AI12" s="24">
        <v>788</v>
      </c>
      <c r="AJ12" s="24" t="s">
        <v>31</v>
      </c>
      <c r="AK12" s="93" t="s">
        <v>27</v>
      </c>
      <c r="AL12" s="24">
        <v>788</v>
      </c>
      <c r="AM12" s="24">
        <v>788</v>
      </c>
      <c r="AN12" s="24" t="s">
        <v>31</v>
      </c>
      <c r="AO12" s="93" t="s">
        <v>27</v>
      </c>
      <c r="AP12" s="93" t="s">
        <v>27</v>
      </c>
      <c r="AQ12" s="93" t="s">
        <v>27</v>
      </c>
      <c r="AR12" s="93" t="s">
        <v>27</v>
      </c>
      <c r="AS12" s="93" t="s">
        <v>27</v>
      </c>
      <c r="AT12" s="93" t="s">
        <v>27</v>
      </c>
      <c r="AU12" s="93" t="s">
        <v>27</v>
      </c>
      <c r="AV12" s="93" t="s">
        <v>27</v>
      </c>
      <c r="AW12" s="259"/>
    </row>
    <row r="13" ht="22" customHeight="true" spans="1:49">
      <c r="A13" s="243"/>
      <c r="B13" s="243"/>
      <c r="C13" s="243"/>
      <c r="D13" s="243"/>
      <c r="E13" s="52" t="s">
        <v>45</v>
      </c>
      <c r="F13" s="24" t="s">
        <v>42</v>
      </c>
      <c r="G13" s="24">
        <v>30846</v>
      </c>
      <c r="H13" s="24" t="s">
        <v>31</v>
      </c>
      <c r="I13" s="93" t="s">
        <v>27</v>
      </c>
      <c r="J13" s="93" t="s">
        <v>27</v>
      </c>
      <c r="K13" s="93" t="s">
        <v>27</v>
      </c>
      <c r="L13" s="93" t="s">
        <v>27</v>
      </c>
      <c r="M13" s="93" t="s">
        <v>27</v>
      </c>
      <c r="N13" s="24">
        <v>1519</v>
      </c>
      <c r="O13" s="24">
        <v>9200</v>
      </c>
      <c r="P13" s="24" t="s">
        <v>31</v>
      </c>
      <c r="Q13" s="93" t="s">
        <v>27</v>
      </c>
      <c r="R13" s="24">
        <v>797</v>
      </c>
      <c r="S13" s="24">
        <v>4831</v>
      </c>
      <c r="T13" s="24" t="s">
        <v>31</v>
      </c>
      <c r="U13" s="93" t="s">
        <v>27</v>
      </c>
      <c r="V13" s="24">
        <v>514</v>
      </c>
      <c r="W13" s="24">
        <v>3123</v>
      </c>
      <c r="X13" s="24" t="s">
        <v>31</v>
      </c>
      <c r="Y13" s="93" t="s">
        <v>27</v>
      </c>
      <c r="Z13" s="24">
        <v>946</v>
      </c>
      <c r="AA13" s="24">
        <v>5758</v>
      </c>
      <c r="AB13" s="24" t="s">
        <v>31</v>
      </c>
      <c r="AC13" s="93" t="s">
        <v>27</v>
      </c>
      <c r="AD13" s="24">
        <v>397</v>
      </c>
      <c r="AE13" s="24">
        <v>2430</v>
      </c>
      <c r="AF13" s="24" t="s">
        <v>31</v>
      </c>
      <c r="AG13" s="93" t="s">
        <v>27</v>
      </c>
      <c r="AH13" s="24">
        <v>286</v>
      </c>
      <c r="AI13" s="24">
        <v>1721</v>
      </c>
      <c r="AJ13" s="24" t="s">
        <v>31</v>
      </c>
      <c r="AK13" s="93" t="s">
        <v>27</v>
      </c>
      <c r="AL13" s="24">
        <v>629</v>
      </c>
      <c r="AM13" s="24">
        <v>3783</v>
      </c>
      <c r="AN13" s="24" t="s">
        <v>31</v>
      </c>
      <c r="AO13" s="93" t="s">
        <v>27</v>
      </c>
      <c r="AP13" s="93" t="s">
        <v>27</v>
      </c>
      <c r="AQ13" s="93" t="s">
        <v>27</v>
      </c>
      <c r="AR13" s="93" t="s">
        <v>27</v>
      </c>
      <c r="AS13" s="93" t="s">
        <v>27</v>
      </c>
      <c r="AT13" s="93" t="s">
        <v>27</v>
      </c>
      <c r="AU13" s="93" t="s">
        <v>27</v>
      </c>
      <c r="AV13" s="93" t="s">
        <v>27</v>
      </c>
      <c r="AW13" s="259"/>
    </row>
    <row r="14" ht="22" customHeight="true" spans="1:49">
      <c r="A14" s="243"/>
      <c r="B14" s="243"/>
      <c r="C14" s="243"/>
      <c r="D14" s="24" t="s">
        <v>46</v>
      </c>
      <c r="E14" s="52" t="s">
        <v>47</v>
      </c>
      <c r="F14" s="24" t="s">
        <v>42</v>
      </c>
      <c r="G14" s="24">
        <v>988</v>
      </c>
      <c r="H14" s="24" t="s">
        <v>31</v>
      </c>
      <c r="I14" s="93" t="s">
        <v>27</v>
      </c>
      <c r="J14" s="93" t="s">
        <v>27</v>
      </c>
      <c r="K14" s="93" t="s">
        <v>27</v>
      </c>
      <c r="L14" s="93" t="s">
        <v>27</v>
      </c>
      <c r="M14" s="93" t="s">
        <v>27</v>
      </c>
      <c r="N14" s="24">
        <v>988</v>
      </c>
      <c r="O14" s="24">
        <v>988</v>
      </c>
      <c r="P14" s="24" t="s">
        <v>31</v>
      </c>
      <c r="Q14" s="93" t="s">
        <v>27</v>
      </c>
      <c r="R14" s="24">
        <v>988</v>
      </c>
      <c r="S14" s="24">
        <v>988</v>
      </c>
      <c r="T14" s="24" t="s">
        <v>31</v>
      </c>
      <c r="U14" s="93" t="s">
        <v>27</v>
      </c>
      <c r="V14" s="24">
        <v>988</v>
      </c>
      <c r="W14" s="24">
        <v>988</v>
      </c>
      <c r="X14" s="24" t="s">
        <v>31</v>
      </c>
      <c r="Y14" s="93" t="s">
        <v>27</v>
      </c>
      <c r="Z14" s="24">
        <v>988</v>
      </c>
      <c r="AA14" s="24">
        <v>988</v>
      </c>
      <c r="AB14" s="24" t="s">
        <v>31</v>
      </c>
      <c r="AC14" s="93" t="s">
        <v>27</v>
      </c>
      <c r="AD14" s="24">
        <v>988</v>
      </c>
      <c r="AE14" s="24">
        <v>988</v>
      </c>
      <c r="AF14" s="24" t="s">
        <v>31</v>
      </c>
      <c r="AG14" s="93" t="s">
        <v>27</v>
      </c>
      <c r="AH14" s="24">
        <v>988</v>
      </c>
      <c r="AI14" s="24">
        <v>988</v>
      </c>
      <c r="AJ14" s="24" t="s">
        <v>31</v>
      </c>
      <c r="AK14" s="93" t="s">
        <v>27</v>
      </c>
      <c r="AL14" s="24">
        <v>988</v>
      </c>
      <c r="AM14" s="24">
        <v>988</v>
      </c>
      <c r="AN14" s="24" t="s">
        <v>31</v>
      </c>
      <c r="AO14" s="93" t="s">
        <v>27</v>
      </c>
      <c r="AP14" s="93" t="s">
        <v>27</v>
      </c>
      <c r="AQ14" s="93" t="s">
        <v>27</v>
      </c>
      <c r="AR14" s="93" t="s">
        <v>27</v>
      </c>
      <c r="AS14" s="93" t="s">
        <v>27</v>
      </c>
      <c r="AT14" s="93" t="s">
        <v>27</v>
      </c>
      <c r="AU14" s="93" t="s">
        <v>27</v>
      </c>
      <c r="AV14" s="93" t="s">
        <v>27</v>
      </c>
      <c r="AW14" s="259"/>
    </row>
    <row r="15" ht="22" customHeight="true" spans="1:49">
      <c r="A15" s="243"/>
      <c r="B15" s="243"/>
      <c r="C15" s="243"/>
      <c r="D15" s="243"/>
      <c r="E15" s="52" t="s">
        <v>43</v>
      </c>
      <c r="F15" s="24" t="s">
        <v>42</v>
      </c>
      <c r="G15" s="24">
        <v>51570</v>
      </c>
      <c r="H15" s="24" t="s">
        <v>31</v>
      </c>
      <c r="I15" s="93" t="s">
        <v>27</v>
      </c>
      <c r="J15" s="93" t="s">
        <v>27</v>
      </c>
      <c r="K15" s="93" t="s">
        <v>27</v>
      </c>
      <c r="L15" s="93" t="s">
        <v>27</v>
      </c>
      <c r="M15" s="93" t="s">
        <v>27</v>
      </c>
      <c r="N15" s="24">
        <v>69</v>
      </c>
      <c r="O15" s="24">
        <v>414</v>
      </c>
      <c r="P15" s="24" t="s">
        <v>31</v>
      </c>
      <c r="Q15" s="93" t="s">
        <v>27</v>
      </c>
      <c r="R15" s="24">
        <v>1275</v>
      </c>
      <c r="S15" s="24">
        <v>7686</v>
      </c>
      <c r="T15" s="24" t="s">
        <v>31</v>
      </c>
      <c r="U15" s="93" t="s">
        <v>27</v>
      </c>
      <c r="V15" s="24">
        <v>287</v>
      </c>
      <c r="W15" s="24">
        <v>1682</v>
      </c>
      <c r="X15" s="24" t="s">
        <v>31</v>
      </c>
      <c r="Y15" s="93" t="s">
        <v>27</v>
      </c>
      <c r="Z15" s="24">
        <v>3774</v>
      </c>
      <c r="AA15" s="24">
        <v>22361</v>
      </c>
      <c r="AB15" s="24" t="s">
        <v>31</v>
      </c>
      <c r="AC15" s="93" t="s">
        <v>27</v>
      </c>
      <c r="AD15" s="24">
        <v>1815</v>
      </c>
      <c r="AE15" s="24">
        <v>10692</v>
      </c>
      <c r="AF15" s="24" t="s">
        <v>31</v>
      </c>
      <c r="AG15" s="93" t="s">
        <v>27</v>
      </c>
      <c r="AH15" s="24">
        <v>594</v>
      </c>
      <c r="AI15" s="24">
        <v>3551</v>
      </c>
      <c r="AJ15" s="24" t="s">
        <v>31</v>
      </c>
      <c r="AK15" s="93" t="s">
        <v>27</v>
      </c>
      <c r="AL15" s="24">
        <v>866</v>
      </c>
      <c r="AM15" s="24">
        <v>5184</v>
      </c>
      <c r="AN15" s="24" t="s">
        <v>31</v>
      </c>
      <c r="AO15" s="93" t="s">
        <v>27</v>
      </c>
      <c r="AP15" s="93" t="s">
        <v>27</v>
      </c>
      <c r="AQ15" s="93" t="s">
        <v>27</v>
      </c>
      <c r="AR15" s="93" t="s">
        <v>27</v>
      </c>
      <c r="AS15" s="93" t="s">
        <v>27</v>
      </c>
      <c r="AT15" s="93" t="s">
        <v>27</v>
      </c>
      <c r="AU15" s="93" t="s">
        <v>27</v>
      </c>
      <c r="AV15" s="93" t="s">
        <v>27</v>
      </c>
      <c r="AW15" s="259"/>
    </row>
    <row r="16" ht="22" customHeight="true" spans="1:49">
      <c r="A16" s="243"/>
      <c r="B16" s="243"/>
      <c r="C16" s="243"/>
      <c r="D16" s="243"/>
      <c r="E16" s="52" t="s">
        <v>44</v>
      </c>
      <c r="F16" s="24" t="s">
        <v>42</v>
      </c>
      <c r="G16" s="24">
        <v>1277</v>
      </c>
      <c r="H16" s="24" t="s">
        <v>31</v>
      </c>
      <c r="I16" s="93" t="s">
        <v>27</v>
      </c>
      <c r="J16" s="93" t="s">
        <v>27</v>
      </c>
      <c r="K16" s="93" t="s">
        <v>27</v>
      </c>
      <c r="L16" s="93" t="s">
        <v>27</v>
      </c>
      <c r="M16" s="93" t="s">
        <v>27</v>
      </c>
      <c r="N16" s="24">
        <v>1277</v>
      </c>
      <c r="O16" s="24">
        <v>1277</v>
      </c>
      <c r="P16" s="24" t="s">
        <v>31</v>
      </c>
      <c r="Q16" s="93" t="s">
        <v>27</v>
      </c>
      <c r="R16" s="24">
        <v>1277</v>
      </c>
      <c r="S16" s="24">
        <v>1277</v>
      </c>
      <c r="T16" s="24" t="s">
        <v>31</v>
      </c>
      <c r="U16" s="93" t="s">
        <v>27</v>
      </c>
      <c r="V16" s="24">
        <v>1277</v>
      </c>
      <c r="W16" s="24">
        <v>1277</v>
      </c>
      <c r="X16" s="24" t="s">
        <v>31</v>
      </c>
      <c r="Y16" s="93" t="s">
        <v>27</v>
      </c>
      <c r="Z16" s="24">
        <v>1277</v>
      </c>
      <c r="AA16" s="24">
        <v>1277</v>
      </c>
      <c r="AB16" s="24" t="s">
        <v>31</v>
      </c>
      <c r="AC16" s="93" t="s">
        <v>27</v>
      </c>
      <c r="AD16" s="24">
        <v>1277</v>
      </c>
      <c r="AE16" s="24">
        <v>1277</v>
      </c>
      <c r="AF16" s="24" t="s">
        <v>31</v>
      </c>
      <c r="AG16" s="93" t="s">
        <v>27</v>
      </c>
      <c r="AH16" s="24">
        <v>1277</v>
      </c>
      <c r="AI16" s="24">
        <v>1277</v>
      </c>
      <c r="AJ16" s="24" t="s">
        <v>31</v>
      </c>
      <c r="AK16" s="93" t="s">
        <v>27</v>
      </c>
      <c r="AL16" s="24">
        <v>1277</v>
      </c>
      <c r="AM16" s="24">
        <v>1277</v>
      </c>
      <c r="AN16" s="24" t="s">
        <v>31</v>
      </c>
      <c r="AO16" s="93" t="s">
        <v>27</v>
      </c>
      <c r="AP16" s="93" t="s">
        <v>27</v>
      </c>
      <c r="AQ16" s="93" t="s">
        <v>27</v>
      </c>
      <c r="AR16" s="93" t="s">
        <v>27</v>
      </c>
      <c r="AS16" s="93" t="s">
        <v>27</v>
      </c>
      <c r="AT16" s="93" t="s">
        <v>27</v>
      </c>
      <c r="AU16" s="93" t="s">
        <v>27</v>
      </c>
      <c r="AV16" s="93" t="s">
        <v>27</v>
      </c>
      <c r="AW16" s="259"/>
    </row>
    <row r="17" ht="22" customHeight="true" spans="1:49">
      <c r="A17" s="243"/>
      <c r="B17" s="243"/>
      <c r="C17" s="243"/>
      <c r="D17" s="243"/>
      <c r="E17" s="52" t="s">
        <v>45</v>
      </c>
      <c r="F17" s="24" t="s">
        <v>42</v>
      </c>
      <c r="G17" s="24">
        <v>1377</v>
      </c>
      <c r="H17" s="24" t="s">
        <v>31</v>
      </c>
      <c r="I17" s="93" t="s">
        <v>27</v>
      </c>
      <c r="J17" s="93" t="s">
        <v>27</v>
      </c>
      <c r="K17" s="93" t="s">
        <v>27</v>
      </c>
      <c r="L17" s="93" t="s">
        <v>27</v>
      </c>
      <c r="M17" s="93" t="s">
        <v>27</v>
      </c>
      <c r="N17" s="24">
        <v>79</v>
      </c>
      <c r="O17" s="24">
        <v>463</v>
      </c>
      <c r="P17" s="24" t="s">
        <v>31</v>
      </c>
      <c r="Q17" s="93" t="s">
        <v>27</v>
      </c>
      <c r="R17" s="93">
        <v>0</v>
      </c>
      <c r="S17" s="93">
        <v>0</v>
      </c>
      <c r="T17" s="24" t="s">
        <v>31</v>
      </c>
      <c r="U17" s="93" t="s">
        <v>27</v>
      </c>
      <c r="V17" s="24">
        <v>10</v>
      </c>
      <c r="W17" s="24">
        <v>60</v>
      </c>
      <c r="X17" s="24" t="s">
        <v>31</v>
      </c>
      <c r="Y17" s="93" t="s">
        <v>27</v>
      </c>
      <c r="Z17" s="93">
        <v>45</v>
      </c>
      <c r="AA17" s="93">
        <v>254</v>
      </c>
      <c r="AB17" s="24" t="s">
        <v>31</v>
      </c>
      <c r="AC17" s="93" t="s">
        <v>27</v>
      </c>
      <c r="AD17" s="24">
        <v>51</v>
      </c>
      <c r="AE17" s="24">
        <v>301</v>
      </c>
      <c r="AF17" s="24" t="s">
        <v>31</v>
      </c>
      <c r="AG17" s="93" t="s">
        <v>27</v>
      </c>
      <c r="AH17" s="24">
        <v>49</v>
      </c>
      <c r="AI17" s="24">
        <v>293</v>
      </c>
      <c r="AJ17" s="24" t="s">
        <v>31</v>
      </c>
      <c r="AK17" s="93" t="s">
        <v>27</v>
      </c>
      <c r="AL17" s="93">
        <v>2</v>
      </c>
      <c r="AM17" s="93">
        <v>6</v>
      </c>
      <c r="AN17" s="24" t="s">
        <v>31</v>
      </c>
      <c r="AO17" s="93" t="s">
        <v>27</v>
      </c>
      <c r="AP17" s="93" t="s">
        <v>27</v>
      </c>
      <c r="AQ17" s="93" t="s">
        <v>27</v>
      </c>
      <c r="AR17" s="93" t="s">
        <v>27</v>
      </c>
      <c r="AS17" s="93" t="s">
        <v>27</v>
      </c>
      <c r="AT17" s="93" t="s">
        <v>27</v>
      </c>
      <c r="AU17" s="93" t="s">
        <v>27</v>
      </c>
      <c r="AV17" s="93" t="s">
        <v>27</v>
      </c>
      <c r="AW17" s="259"/>
    </row>
    <row r="18" ht="45" customHeight="true" spans="1:49">
      <c r="A18" s="243"/>
      <c r="B18" s="93">
        <v>5</v>
      </c>
      <c r="C18" s="52" t="s">
        <v>48</v>
      </c>
      <c r="D18" s="52" t="s">
        <v>49</v>
      </c>
      <c r="E18" s="243"/>
      <c r="F18" s="24" t="s">
        <v>42</v>
      </c>
      <c r="G18" s="24">
        <v>28</v>
      </c>
      <c r="H18" s="247">
        <v>0.7</v>
      </c>
      <c r="I18" s="93" t="s">
        <v>27</v>
      </c>
      <c r="J18" s="93" t="s">
        <v>27</v>
      </c>
      <c r="K18" s="93" t="s">
        <v>27</v>
      </c>
      <c r="L18" s="93" t="s">
        <v>27</v>
      </c>
      <c r="M18" s="93">
        <v>1</v>
      </c>
      <c r="N18" s="93">
        <v>0.5</v>
      </c>
      <c r="O18" s="93">
        <v>1</v>
      </c>
      <c r="P18" s="252">
        <v>1</v>
      </c>
      <c r="Q18" s="93">
        <v>13</v>
      </c>
      <c r="R18" s="93">
        <v>2</v>
      </c>
      <c r="S18" s="93">
        <v>7</v>
      </c>
      <c r="T18" s="248">
        <v>0.5385</v>
      </c>
      <c r="U18" s="93" t="s">
        <v>27</v>
      </c>
      <c r="V18" s="93" t="s">
        <v>27</v>
      </c>
      <c r="W18" s="93" t="s">
        <v>27</v>
      </c>
      <c r="X18" s="93" t="s">
        <v>27</v>
      </c>
      <c r="Y18" s="93">
        <v>12</v>
      </c>
      <c r="Z18" s="93">
        <v>3</v>
      </c>
      <c r="AA18" s="93">
        <v>9</v>
      </c>
      <c r="AB18" s="252">
        <v>0.75</v>
      </c>
      <c r="AC18" s="93">
        <v>10</v>
      </c>
      <c r="AD18" s="93">
        <v>1.5</v>
      </c>
      <c r="AE18" s="93">
        <v>7</v>
      </c>
      <c r="AF18" s="252">
        <v>0.7</v>
      </c>
      <c r="AG18" s="93" t="s">
        <v>27</v>
      </c>
      <c r="AH18" s="93" t="s">
        <v>27</v>
      </c>
      <c r="AI18" s="93" t="s">
        <v>27</v>
      </c>
      <c r="AJ18" s="93" t="s">
        <v>27</v>
      </c>
      <c r="AK18" s="93">
        <v>4</v>
      </c>
      <c r="AL18" s="93">
        <v>0</v>
      </c>
      <c r="AM18" s="93">
        <v>4</v>
      </c>
      <c r="AN18" s="252">
        <v>1</v>
      </c>
      <c r="AO18" s="93" t="s">
        <v>27</v>
      </c>
      <c r="AP18" s="93" t="s">
        <v>27</v>
      </c>
      <c r="AQ18" s="93" t="s">
        <v>27</v>
      </c>
      <c r="AR18" s="93" t="s">
        <v>27</v>
      </c>
      <c r="AS18" s="93" t="s">
        <v>27</v>
      </c>
      <c r="AT18" s="93" t="s">
        <v>27</v>
      </c>
      <c r="AU18" s="93" t="s">
        <v>27</v>
      </c>
      <c r="AV18" s="93" t="s">
        <v>27</v>
      </c>
      <c r="AW18" s="260" t="s">
        <v>50</v>
      </c>
    </row>
    <row r="19" ht="49" customHeight="true" spans="1:49">
      <c r="A19" s="243"/>
      <c r="B19" s="93">
        <v>6</v>
      </c>
      <c r="C19" s="52" t="s">
        <v>51</v>
      </c>
      <c r="D19" s="52" t="s">
        <v>52</v>
      </c>
      <c r="E19" s="243"/>
      <c r="F19" s="24" t="s">
        <v>42</v>
      </c>
      <c r="G19" s="24">
        <v>13.6</v>
      </c>
      <c r="H19" s="246">
        <v>0.5231</v>
      </c>
      <c r="I19" s="248" t="s">
        <v>27</v>
      </c>
      <c r="J19" s="248" t="s">
        <v>27</v>
      </c>
      <c r="K19" s="248" t="s">
        <v>27</v>
      </c>
      <c r="L19" s="248" t="s">
        <v>27</v>
      </c>
      <c r="M19" s="93">
        <v>2</v>
      </c>
      <c r="N19" s="93">
        <v>0.1</v>
      </c>
      <c r="O19" s="93">
        <v>0.7</v>
      </c>
      <c r="P19" s="252">
        <v>0.35</v>
      </c>
      <c r="Q19" s="93">
        <v>4</v>
      </c>
      <c r="R19" s="93">
        <v>1.6</v>
      </c>
      <c r="S19" s="93">
        <v>2.6</v>
      </c>
      <c r="T19" s="252">
        <v>0.65</v>
      </c>
      <c r="U19" s="93">
        <v>3</v>
      </c>
      <c r="V19" s="93">
        <v>0.3</v>
      </c>
      <c r="W19" s="93">
        <v>1.8</v>
      </c>
      <c r="X19" s="252">
        <v>0.6</v>
      </c>
      <c r="Y19" s="93">
        <v>5</v>
      </c>
      <c r="Z19" s="93">
        <v>2.25</v>
      </c>
      <c r="AA19" s="93">
        <v>3.5</v>
      </c>
      <c r="AB19" s="252">
        <v>0.7</v>
      </c>
      <c r="AC19" s="93">
        <v>4</v>
      </c>
      <c r="AD19" s="93">
        <v>0</v>
      </c>
      <c r="AE19" s="93">
        <v>2</v>
      </c>
      <c r="AF19" s="252">
        <v>0.5</v>
      </c>
      <c r="AG19" s="93">
        <v>1</v>
      </c>
      <c r="AH19" s="93">
        <v>0.2</v>
      </c>
      <c r="AI19" s="93">
        <v>0.9</v>
      </c>
      <c r="AJ19" s="252">
        <v>0.9</v>
      </c>
      <c r="AK19" s="93">
        <v>7</v>
      </c>
      <c r="AL19" s="93">
        <v>1.4</v>
      </c>
      <c r="AM19" s="93">
        <v>2.1</v>
      </c>
      <c r="AN19" s="252">
        <v>0.3</v>
      </c>
      <c r="AO19" s="93" t="s">
        <v>27</v>
      </c>
      <c r="AP19" s="93" t="s">
        <v>27</v>
      </c>
      <c r="AQ19" s="93" t="s">
        <v>27</v>
      </c>
      <c r="AR19" s="93" t="s">
        <v>27</v>
      </c>
      <c r="AS19" s="93" t="s">
        <v>27</v>
      </c>
      <c r="AT19" s="93" t="s">
        <v>27</v>
      </c>
      <c r="AU19" s="93" t="s">
        <v>27</v>
      </c>
      <c r="AV19" s="93" t="s">
        <v>27</v>
      </c>
      <c r="AW19" s="259" t="s">
        <v>50</v>
      </c>
    </row>
    <row r="20" ht="42" customHeight="true" spans="1:49">
      <c r="A20" s="243"/>
      <c r="B20" s="93">
        <v>7</v>
      </c>
      <c r="C20" s="52" t="s">
        <v>53</v>
      </c>
      <c r="D20" s="52" t="s">
        <v>54</v>
      </c>
      <c r="E20" s="243"/>
      <c r="F20" s="24" t="s">
        <v>26</v>
      </c>
      <c r="G20" s="24">
        <v>2655</v>
      </c>
      <c r="H20" s="24" t="s">
        <v>31</v>
      </c>
      <c r="I20" s="248" t="s">
        <v>27</v>
      </c>
      <c r="J20" s="24">
        <v>57</v>
      </c>
      <c r="K20" s="24">
        <v>387</v>
      </c>
      <c r="L20" s="24" t="s">
        <v>31</v>
      </c>
      <c r="M20" s="248" t="s">
        <v>27</v>
      </c>
      <c r="N20" s="24">
        <v>83</v>
      </c>
      <c r="O20" s="24">
        <v>612</v>
      </c>
      <c r="P20" s="24" t="s">
        <v>31</v>
      </c>
      <c r="Q20" s="248" t="s">
        <v>27</v>
      </c>
      <c r="R20" s="24">
        <v>44</v>
      </c>
      <c r="S20" s="24">
        <v>316</v>
      </c>
      <c r="T20" s="24" t="s">
        <v>31</v>
      </c>
      <c r="U20" s="248" t="s">
        <v>27</v>
      </c>
      <c r="V20" s="24">
        <v>22</v>
      </c>
      <c r="W20" s="24">
        <v>162</v>
      </c>
      <c r="X20" s="24" t="s">
        <v>31</v>
      </c>
      <c r="Y20" s="248" t="s">
        <v>27</v>
      </c>
      <c r="Z20" s="24">
        <v>79</v>
      </c>
      <c r="AA20" s="24">
        <v>557</v>
      </c>
      <c r="AB20" s="24" t="s">
        <v>31</v>
      </c>
      <c r="AC20" s="248" t="s">
        <v>27</v>
      </c>
      <c r="AD20" s="24">
        <v>41</v>
      </c>
      <c r="AE20" s="24">
        <v>250</v>
      </c>
      <c r="AF20" s="24" t="s">
        <v>31</v>
      </c>
      <c r="AG20" s="248" t="s">
        <v>27</v>
      </c>
      <c r="AH20" s="24">
        <v>19</v>
      </c>
      <c r="AI20" s="24">
        <v>135</v>
      </c>
      <c r="AJ20" s="24" t="s">
        <v>31</v>
      </c>
      <c r="AK20" s="248" t="s">
        <v>27</v>
      </c>
      <c r="AL20" s="24">
        <v>33</v>
      </c>
      <c r="AM20" s="24">
        <v>236</v>
      </c>
      <c r="AN20" s="24" t="s">
        <v>31</v>
      </c>
      <c r="AO20" s="248" t="s">
        <v>27</v>
      </c>
      <c r="AP20" s="248" t="s">
        <v>27</v>
      </c>
      <c r="AQ20" s="248" t="s">
        <v>27</v>
      </c>
      <c r="AR20" s="248" t="s">
        <v>27</v>
      </c>
      <c r="AS20" s="248" t="s">
        <v>27</v>
      </c>
      <c r="AT20" s="248" t="s">
        <v>27</v>
      </c>
      <c r="AU20" s="248" t="s">
        <v>27</v>
      </c>
      <c r="AV20" s="248" t="s">
        <v>27</v>
      </c>
      <c r="AW20" s="259"/>
    </row>
    <row r="21" ht="51" customHeight="true" spans="1:49">
      <c r="A21" s="243"/>
      <c r="B21" s="93">
        <v>8</v>
      </c>
      <c r="C21" s="52" t="s">
        <v>55</v>
      </c>
      <c r="D21" s="52" t="s">
        <v>56</v>
      </c>
      <c r="E21" s="243"/>
      <c r="F21" s="24" t="s">
        <v>57</v>
      </c>
      <c r="G21" s="24" t="s">
        <v>27</v>
      </c>
      <c r="H21" s="24" t="s">
        <v>27</v>
      </c>
      <c r="I21" s="52" t="s">
        <v>58</v>
      </c>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9" t="s">
        <v>59</v>
      </c>
    </row>
    <row r="22" ht="24" customHeight="true" spans="1:49">
      <c r="A22" s="24" t="s">
        <v>60</v>
      </c>
      <c r="B22" s="93">
        <v>9</v>
      </c>
      <c r="C22" s="52" t="s">
        <v>61</v>
      </c>
      <c r="D22" s="52" t="s">
        <v>62</v>
      </c>
      <c r="E22" s="243"/>
      <c r="F22" s="24" t="s">
        <v>63</v>
      </c>
      <c r="G22" s="24">
        <v>132</v>
      </c>
      <c r="H22" s="246">
        <v>1.307</v>
      </c>
      <c r="I22" s="93">
        <v>23</v>
      </c>
      <c r="J22" s="93">
        <v>3</v>
      </c>
      <c r="K22" s="93">
        <v>27</v>
      </c>
      <c r="L22" s="248">
        <v>1.1739</v>
      </c>
      <c r="M22" s="93">
        <v>13</v>
      </c>
      <c r="N22" s="93">
        <v>4</v>
      </c>
      <c r="O22" s="93">
        <v>24</v>
      </c>
      <c r="P22" s="248">
        <v>1.8462</v>
      </c>
      <c r="Q22" s="93">
        <v>4</v>
      </c>
      <c r="R22" s="93">
        <v>0</v>
      </c>
      <c r="S22" s="93">
        <v>1</v>
      </c>
      <c r="T22" s="252">
        <v>0.25</v>
      </c>
      <c r="U22" s="93">
        <v>4</v>
      </c>
      <c r="V22" s="93">
        <v>1</v>
      </c>
      <c r="W22" s="93">
        <v>5</v>
      </c>
      <c r="X22" s="252">
        <v>1.25</v>
      </c>
      <c r="Y22" s="93">
        <v>13</v>
      </c>
      <c r="Z22" s="93">
        <v>3</v>
      </c>
      <c r="AA22" s="93">
        <v>23</v>
      </c>
      <c r="AB22" s="248">
        <v>1.7692</v>
      </c>
      <c r="AC22" s="93">
        <v>33</v>
      </c>
      <c r="AD22" s="93">
        <v>0</v>
      </c>
      <c r="AE22" s="93">
        <v>29</v>
      </c>
      <c r="AF22" s="248">
        <v>0.8788</v>
      </c>
      <c r="AG22" s="93">
        <v>6</v>
      </c>
      <c r="AH22" s="93">
        <v>0</v>
      </c>
      <c r="AI22" s="93">
        <v>17</v>
      </c>
      <c r="AJ22" s="248">
        <v>2.8333</v>
      </c>
      <c r="AK22" s="93">
        <v>5</v>
      </c>
      <c r="AL22" s="93">
        <v>0</v>
      </c>
      <c r="AM22" s="93">
        <v>6</v>
      </c>
      <c r="AN22" s="252">
        <v>1.2</v>
      </c>
      <c r="AO22" s="93" t="s">
        <v>27</v>
      </c>
      <c r="AP22" s="93" t="s">
        <v>27</v>
      </c>
      <c r="AQ22" s="93" t="s">
        <v>27</v>
      </c>
      <c r="AR22" s="93" t="s">
        <v>27</v>
      </c>
      <c r="AS22" s="93" t="s">
        <v>27</v>
      </c>
      <c r="AT22" s="93" t="s">
        <v>27</v>
      </c>
      <c r="AU22" s="93" t="s">
        <v>27</v>
      </c>
      <c r="AV22" s="93" t="s">
        <v>27</v>
      </c>
      <c r="AW22" s="259" t="s">
        <v>64</v>
      </c>
    </row>
    <row r="23" ht="24" customHeight="true" spans="1:49">
      <c r="A23" s="24"/>
      <c r="B23" s="243"/>
      <c r="C23" s="243"/>
      <c r="D23" s="52" t="s">
        <v>65</v>
      </c>
      <c r="E23" s="243"/>
      <c r="F23" s="24" t="s">
        <v>63</v>
      </c>
      <c r="G23" s="24">
        <v>3</v>
      </c>
      <c r="H23" s="246">
        <v>0.1034</v>
      </c>
      <c r="I23" s="93">
        <v>8</v>
      </c>
      <c r="J23" s="93">
        <v>0</v>
      </c>
      <c r="K23" s="93">
        <v>0</v>
      </c>
      <c r="L23" s="252">
        <v>0</v>
      </c>
      <c r="M23" s="93">
        <v>6</v>
      </c>
      <c r="N23" s="93">
        <v>0</v>
      </c>
      <c r="O23" s="93">
        <v>1</v>
      </c>
      <c r="P23" s="248">
        <v>0.1667</v>
      </c>
      <c r="Q23" s="93">
        <v>1</v>
      </c>
      <c r="R23" s="93">
        <v>0</v>
      </c>
      <c r="S23" s="93">
        <v>0</v>
      </c>
      <c r="T23" s="252">
        <v>0</v>
      </c>
      <c r="U23" s="93" t="s">
        <v>27</v>
      </c>
      <c r="V23" s="93" t="s">
        <v>27</v>
      </c>
      <c r="W23" s="93" t="s">
        <v>27</v>
      </c>
      <c r="X23" s="248" t="s">
        <v>27</v>
      </c>
      <c r="Y23" s="93">
        <v>5</v>
      </c>
      <c r="Z23" s="93">
        <v>2</v>
      </c>
      <c r="AA23" s="93">
        <v>2</v>
      </c>
      <c r="AB23" s="252">
        <v>0.4</v>
      </c>
      <c r="AC23" s="93">
        <v>5</v>
      </c>
      <c r="AD23" s="93">
        <v>0</v>
      </c>
      <c r="AE23" s="93">
        <v>0</v>
      </c>
      <c r="AF23" s="252">
        <v>0</v>
      </c>
      <c r="AG23" s="93">
        <v>3</v>
      </c>
      <c r="AH23" s="93">
        <v>0</v>
      </c>
      <c r="AI23" s="93">
        <v>0</v>
      </c>
      <c r="AJ23" s="252">
        <v>0</v>
      </c>
      <c r="AK23" s="93">
        <v>1</v>
      </c>
      <c r="AL23" s="93">
        <v>0</v>
      </c>
      <c r="AM23" s="93">
        <v>0</v>
      </c>
      <c r="AN23" s="252">
        <v>0</v>
      </c>
      <c r="AO23" s="93" t="s">
        <v>27</v>
      </c>
      <c r="AP23" s="93" t="s">
        <v>27</v>
      </c>
      <c r="AQ23" s="93" t="s">
        <v>27</v>
      </c>
      <c r="AR23" s="93" t="s">
        <v>27</v>
      </c>
      <c r="AS23" s="93" t="s">
        <v>27</v>
      </c>
      <c r="AT23" s="93" t="s">
        <v>27</v>
      </c>
      <c r="AU23" s="93" t="s">
        <v>27</v>
      </c>
      <c r="AV23" s="93" t="s">
        <v>27</v>
      </c>
      <c r="AW23" s="243"/>
    </row>
    <row r="24" ht="24" customHeight="true" spans="1:49">
      <c r="A24" s="24"/>
      <c r="B24" s="243"/>
      <c r="C24" s="243"/>
      <c r="D24" s="52" t="s">
        <v>66</v>
      </c>
      <c r="E24" s="243"/>
      <c r="F24" s="24" t="s">
        <v>63</v>
      </c>
      <c r="G24" s="24">
        <v>41</v>
      </c>
      <c r="H24" s="246">
        <v>0.7736</v>
      </c>
      <c r="I24" s="93">
        <v>13</v>
      </c>
      <c r="J24" s="93">
        <v>2</v>
      </c>
      <c r="K24" s="93">
        <v>8</v>
      </c>
      <c r="L24" s="248">
        <v>0.6154</v>
      </c>
      <c r="M24" s="93">
        <v>10</v>
      </c>
      <c r="N24" s="93">
        <v>1</v>
      </c>
      <c r="O24" s="93">
        <v>8</v>
      </c>
      <c r="P24" s="252">
        <v>0.8</v>
      </c>
      <c r="Q24" s="93">
        <v>4</v>
      </c>
      <c r="R24" s="93">
        <v>0</v>
      </c>
      <c r="S24" s="93">
        <v>3</v>
      </c>
      <c r="T24" s="252">
        <v>0.75</v>
      </c>
      <c r="U24" s="93">
        <v>3</v>
      </c>
      <c r="V24" s="93">
        <v>0</v>
      </c>
      <c r="W24" s="93">
        <v>2</v>
      </c>
      <c r="X24" s="252">
        <v>0.67</v>
      </c>
      <c r="Y24" s="93">
        <v>10</v>
      </c>
      <c r="Z24" s="93">
        <v>4</v>
      </c>
      <c r="AA24" s="93">
        <v>7</v>
      </c>
      <c r="AB24" s="252">
        <v>0.7</v>
      </c>
      <c r="AC24" s="93">
        <v>5</v>
      </c>
      <c r="AD24" s="93">
        <v>0</v>
      </c>
      <c r="AE24" s="93">
        <v>2</v>
      </c>
      <c r="AF24" s="252">
        <v>0.4</v>
      </c>
      <c r="AG24" s="93">
        <v>2</v>
      </c>
      <c r="AH24" s="93">
        <v>0</v>
      </c>
      <c r="AI24" s="93">
        <v>5</v>
      </c>
      <c r="AJ24" s="252">
        <v>2.5</v>
      </c>
      <c r="AK24" s="93">
        <v>6</v>
      </c>
      <c r="AL24" s="93">
        <v>0</v>
      </c>
      <c r="AM24" s="93">
        <v>6</v>
      </c>
      <c r="AN24" s="252">
        <v>1</v>
      </c>
      <c r="AO24" s="93" t="s">
        <v>27</v>
      </c>
      <c r="AP24" s="93" t="s">
        <v>27</v>
      </c>
      <c r="AQ24" s="93" t="s">
        <v>27</v>
      </c>
      <c r="AR24" s="93" t="s">
        <v>27</v>
      </c>
      <c r="AS24" s="93" t="s">
        <v>27</v>
      </c>
      <c r="AT24" s="93" t="s">
        <v>27</v>
      </c>
      <c r="AU24" s="93" t="s">
        <v>27</v>
      </c>
      <c r="AV24" s="93" t="s">
        <v>27</v>
      </c>
      <c r="AW24" s="243"/>
    </row>
    <row r="25" ht="49" customHeight="true" spans="1:49">
      <c r="A25" s="24"/>
      <c r="B25" s="93">
        <v>10</v>
      </c>
      <c r="C25" s="19" t="s">
        <v>67</v>
      </c>
      <c r="D25" s="52" t="s">
        <v>68</v>
      </c>
      <c r="E25" s="243"/>
      <c r="F25" s="24" t="s">
        <v>69</v>
      </c>
      <c r="G25" s="24">
        <v>300</v>
      </c>
      <c r="H25" s="246">
        <v>1.0676</v>
      </c>
      <c r="I25" s="248" t="s">
        <v>27</v>
      </c>
      <c r="J25" s="248" t="s">
        <v>27</v>
      </c>
      <c r="K25" s="248" t="s">
        <v>27</v>
      </c>
      <c r="L25" s="248" t="s">
        <v>27</v>
      </c>
      <c r="M25" s="93">
        <v>63</v>
      </c>
      <c r="N25" s="93">
        <v>3</v>
      </c>
      <c r="O25" s="93">
        <v>69</v>
      </c>
      <c r="P25" s="248">
        <v>1.0952</v>
      </c>
      <c r="Q25" s="93">
        <v>23</v>
      </c>
      <c r="R25" s="93">
        <v>1</v>
      </c>
      <c r="S25" s="93">
        <v>21</v>
      </c>
      <c r="T25" s="248">
        <v>0.913</v>
      </c>
      <c r="U25" s="93">
        <v>15</v>
      </c>
      <c r="V25" s="93">
        <v>0</v>
      </c>
      <c r="W25" s="93">
        <v>16</v>
      </c>
      <c r="X25" s="248">
        <v>1.0667</v>
      </c>
      <c r="Y25" s="93">
        <v>75</v>
      </c>
      <c r="Z25" s="93">
        <v>0</v>
      </c>
      <c r="AA25" s="93">
        <v>85</v>
      </c>
      <c r="AB25" s="248">
        <v>1.1333</v>
      </c>
      <c r="AC25" s="93">
        <v>61</v>
      </c>
      <c r="AD25" s="93">
        <v>0</v>
      </c>
      <c r="AE25" s="93">
        <v>62</v>
      </c>
      <c r="AF25" s="248">
        <v>1.0164</v>
      </c>
      <c r="AG25" s="93">
        <v>15</v>
      </c>
      <c r="AH25" s="93">
        <v>1</v>
      </c>
      <c r="AI25" s="93">
        <v>15</v>
      </c>
      <c r="AJ25" s="252">
        <v>1</v>
      </c>
      <c r="AK25" s="93">
        <v>29</v>
      </c>
      <c r="AL25" s="93">
        <v>0</v>
      </c>
      <c r="AM25" s="93">
        <v>32</v>
      </c>
      <c r="AN25" s="248">
        <v>1.1034</v>
      </c>
      <c r="AO25" s="93" t="s">
        <v>27</v>
      </c>
      <c r="AP25" s="93" t="s">
        <v>27</v>
      </c>
      <c r="AQ25" s="93" t="s">
        <v>27</v>
      </c>
      <c r="AR25" s="93" t="s">
        <v>27</v>
      </c>
      <c r="AS25" s="93" t="s">
        <v>27</v>
      </c>
      <c r="AT25" s="93" t="s">
        <v>27</v>
      </c>
      <c r="AU25" s="93" t="s">
        <v>27</v>
      </c>
      <c r="AV25" s="93" t="s">
        <v>27</v>
      </c>
      <c r="AW25" s="259"/>
    </row>
    <row r="26" ht="37" customHeight="true" spans="1:49">
      <c r="A26" s="24"/>
      <c r="B26" s="243"/>
      <c r="C26" s="244"/>
      <c r="D26" s="52" t="s">
        <v>70</v>
      </c>
      <c r="E26" s="243"/>
      <c r="F26" s="24" t="s">
        <v>69</v>
      </c>
      <c r="G26" s="24">
        <v>75</v>
      </c>
      <c r="H26" s="246">
        <v>4.1667</v>
      </c>
      <c r="I26" s="248" t="s">
        <v>27</v>
      </c>
      <c r="J26" s="248" t="s">
        <v>27</v>
      </c>
      <c r="K26" s="248" t="s">
        <v>27</v>
      </c>
      <c r="L26" s="248" t="s">
        <v>27</v>
      </c>
      <c r="M26" s="93">
        <v>3</v>
      </c>
      <c r="N26" s="93">
        <v>0</v>
      </c>
      <c r="O26" s="93">
        <v>10</v>
      </c>
      <c r="P26" s="248">
        <v>3.3333</v>
      </c>
      <c r="Q26" s="93">
        <v>2</v>
      </c>
      <c r="R26" s="93">
        <v>0</v>
      </c>
      <c r="S26" s="93">
        <v>5</v>
      </c>
      <c r="T26" s="252">
        <v>2.5</v>
      </c>
      <c r="U26" s="93">
        <v>1</v>
      </c>
      <c r="V26" s="93">
        <v>0</v>
      </c>
      <c r="W26" s="93">
        <v>2</v>
      </c>
      <c r="X26" s="252">
        <v>2</v>
      </c>
      <c r="Y26" s="93">
        <v>6</v>
      </c>
      <c r="Z26" s="93">
        <v>1</v>
      </c>
      <c r="AA26" s="93">
        <v>19</v>
      </c>
      <c r="AB26" s="248">
        <v>3.1667</v>
      </c>
      <c r="AC26" s="93">
        <v>3</v>
      </c>
      <c r="AD26" s="93">
        <v>0</v>
      </c>
      <c r="AE26" s="93">
        <v>24</v>
      </c>
      <c r="AF26" s="252">
        <v>8</v>
      </c>
      <c r="AG26" s="93">
        <v>1</v>
      </c>
      <c r="AH26" s="93">
        <v>0</v>
      </c>
      <c r="AI26" s="93">
        <v>5</v>
      </c>
      <c r="AJ26" s="252">
        <v>5</v>
      </c>
      <c r="AK26" s="93">
        <v>2</v>
      </c>
      <c r="AL26" s="93">
        <v>0</v>
      </c>
      <c r="AM26" s="93">
        <v>10</v>
      </c>
      <c r="AN26" s="252">
        <v>5</v>
      </c>
      <c r="AO26" s="93" t="s">
        <v>27</v>
      </c>
      <c r="AP26" s="93" t="s">
        <v>27</v>
      </c>
      <c r="AQ26" s="93" t="s">
        <v>27</v>
      </c>
      <c r="AR26" s="93" t="s">
        <v>27</v>
      </c>
      <c r="AS26" s="93" t="s">
        <v>27</v>
      </c>
      <c r="AT26" s="93" t="s">
        <v>27</v>
      </c>
      <c r="AU26" s="93" t="s">
        <v>27</v>
      </c>
      <c r="AV26" s="93" t="s">
        <v>27</v>
      </c>
      <c r="AW26" s="259"/>
    </row>
    <row r="27" ht="28" customHeight="true" spans="1:49">
      <c r="A27" s="24"/>
      <c r="B27" s="243"/>
      <c r="C27" s="244"/>
      <c r="D27" s="52" t="s">
        <v>71</v>
      </c>
      <c r="E27" s="243"/>
      <c r="F27" s="24" t="s">
        <v>69</v>
      </c>
      <c r="G27" s="24">
        <v>33</v>
      </c>
      <c r="H27" s="247">
        <v>2.2</v>
      </c>
      <c r="I27" s="248" t="s">
        <v>27</v>
      </c>
      <c r="J27" s="248" t="s">
        <v>27</v>
      </c>
      <c r="K27" s="248" t="s">
        <v>27</v>
      </c>
      <c r="L27" s="248" t="s">
        <v>27</v>
      </c>
      <c r="M27" s="93">
        <v>2</v>
      </c>
      <c r="N27" s="93">
        <v>0</v>
      </c>
      <c r="O27" s="93">
        <v>5</v>
      </c>
      <c r="P27" s="252">
        <v>2.5</v>
      </c>
      <c r="Q27" s="93">
        <v>2</v>
      </c>
      <c r="R27" s="93">
        <v>0</v>
      </c>
      <c r="S27" s="93">
        <v>3</v>
      </c>
      <c r="T27" s="252">
        <v>1.5</v>
      </c>
      <c r="U27" s="93">
        <v>1</v>
      </c>
      <c r="V27" s="93">
        <v>0</v>
      </c>
      <c r="W27" s="93">
        <v>2</v>
      </c>
      <c r="X27" s="252">
        <v>2</v>
      </c>
      <c r="Y27" s="93">
        <v>4</v>
      </c>
      <c r="Z27" s="93">
        <v>1</v>
      </c>
      <c r="AA27" s="93">
        <v>11</v>
      </c>
      <c r="AB27" s="252">
        <v>2.75</v>
      </c>
      <c r="AC27" s="93">
        <v>3</v>
      </c>
      <c r="AD27" s="93">
        <v>0</v>
      </c>
      <c r="AE27" s="93">
        <v>7</v>
      </c>
      <c r="AF27" s="248">
        <v>2.3333</v>
      </c>
      <c r="AG27" s="93">
        <v>1</v>
      </c>
      <c r="AH27" s="93">
        <v>0</v>
      </c>
      <c r="AI27" s="93">
        <v>1</v>
      </c>
      <c r="AJ27" s="252">
        <v>1</v>
      </c>
      <c r="AK27" s="93">
        <v>2</v>
      </c>
      <c r="AL27" s="93">
        <v>0</v>
      </c>
      <c r="AM27" s="93">
        <v>4</v>
      </c>
      <c r="AN27" s="252">
        <v>2</v>
      </c>
      <c r="AO27" s="93" t="s">
        <v>27</v>
      </c>
      <c r="AP27" s="93" t="s">
        <v>27</v>
      </c>
      <c r="AQ27" s="93" t="s">
        <v>27</v>
      </c>
      <c r="AR27" s="93" t="s">
        <v>27</v>
      </c>
      <c r="AS27" s="93" t="s">
        <v>27</v>
      </c>
      <c r="AT27" s="93" t="s">
        <v>27</v>
      </c>
      <c r="AU27" s="93" t="s">
        <v>27</v>
      </c>
      <c r="AV27" s="93" t="s">
        <v>27</v>
      </c>
      <c r="AW27" s="259"/>
    </row>
    <row r="28" ht="51" customHeight="true" spans="1:49">
      <c r="A28" s="24"/>
      <c r="B28" s="243"/>
      <c r="C28" s="244"/>
      <c r="D28" s="52" t="s">
        <v>72</v>
      </c>
      <c r="E28" s="243"/>
      <c r="F28" s="24" t="s">
        <v>69</v>
      </c>
      <c r="G28" s="24">
        <v>953</v>
      </c>
      <c r="H28" s="246">
        <v>0.9626</v>
      </c>
      <c r="I28" s="248" t="s">
        <v>27</v>
      </c>
      <c r="J28" s="248" t="s">
        <v>27</v>
      </c>
      <c r="K28" s="248" t="s">
        <v>27</v>
      </c>
      <c r="L28" s="248" t="s">
        <v>27</v>
      </c>
      <c r="M28" s="93">
        <v>48</v>
      </c>
      <c r="N28" s="93">
        <v>6</v>
      </c>
      <c r="O28" s="93">
        <v>32</v>
      </c>
      <c r="P28" s="248">
        <v>0.6667</v>
      </c>
      <c r="Q28" s="93">
        <v>130</v>
      </c>
      <c r="R28" s="93">
        <v>12</v>
      </c>
      <c r="S28" s="93">
        <v>69</v>
      </c>
      <c r="T28" s="248">
        <v>0.5308</v>
      </c>
      <c r="U28" s="93">
        <v>55</v>
      </c>
      <c r="V28" s="93">
        <v>0</v>
      </c>
      <c r="W28" s="93">
        <v>100</v>
      </c>
      <c r="X28" s="248">
        <v>1.8182</v>
      </c>
      <c r="Y28" s="93">
        <v>230</v>
      </c>
      <c r="Z28" s="93">
        <v>89</v>
      </c>
      <c r="AA28" s="93">
        <v>231</v>
      </c>
      <c r="AB28" s="248">
        <v>1.0043</v>
      </c>
      <c r="AC28" s="93">
        <v>152</v>
      </c>
      <c r="AD28" s="93">
        <v>22</v>
      </c>
      <c r="AE28" s="93">
        <v>125</v>
      </c>
      <c r="AF28" s="248">
        <v>0.8224</v>
      </c>
      <c r="AG28" s="93">
        <v>75</v>
      </c>
      <c r="AH28" s="93">
        <v>3</v>
      </c>
      <c r="AI28" s="93">
        <v>87</v>
      </c>
      <c r="AJ28" s="252">
        <v>1.16</v>
      </c>
      <c r="AK28" s="93">
        <v>300</v>
      </c>
      <c r="AL28" s="93">
        <v>29</v>
      </c>
      <c r="AM28" s="93">
        <v>309</v>
      </c>
      <c r="AN28" s="252">
        <v>1.03</v>
      </c>
      <c r="AO28" s="93" t="s">
        <v>27</v>
      </c>
      <c r="AP28" s="93" t="s">
        <v>27</v>
      </c>
      <c r="AQ28" s="93" t="s">
        <v>27</v>
      </c>
      <c r="AR28" s="93" t="s">
        <v>27</v>
      </c>
      <c r="AS28" s="93" t="s">
        <v>27</v>
      </c>
      <c r="AT28" s="93" t="s">
        <v>27</v>
      </c>
      <c r="AU28" s="93" t="s">
        <v>27</v>
      </c>
      <c r="AV28" s="93" t="s">
        <v>27</v>
      </c>
      <c r="AW28" s="259"/>
    </row>
    <row r="29" ht="27" customHeight="true" spans="1:49">
      <c r="A29" s="24"/>
      <c r="B29" s="243"/>
      <c r="C29" s="244"/>
      <c r="D29" s="52" t="s">
        <v>73</v>
      </c>
      <c r="E29" s="243"/>
      <c r="F29" s="24" t="s">
        <v>69</v>
      </c>
      <c r="G29" s="24">
        <v>2449</v>
      </c>
      <c r="H29" s="249">
        <v>1.126</v>
      </c>
      <c r="I29" s="248" t="s">
        <v>27</v>
      </c>
      <c r="J29" s="248" t="s">
        <v>27</v>
      </c>
      <c r="K29" s="248" t="s">
        <v>27</v>
      </c>
      <c r="L29" s="248" t="s">
        <v>27</v>
      </c>
      <c r="M29" s="93">
        <v>290</v>
      </c>
      <c r="N29" s="93">
        <v>0</v>
      </c>
      <c r="O29" s="93">
        <v>301</v>
      </c>
      <c r="P29" s="248">
        <v>1.0379</v>
      </c>
      <c r="Q29" s="93">
        <v>237</v>
      </c>
      <c r="R29" s="93">
        <v>0</v>
      </c>
      <c r="S29" s="93">
        <v>239</v>
      </c>
      <c r="T29" s="248">
        <v>1.0084</v>
      </c>
      <c r="U29" s="93">
        <v>148</v>
      </c>
      <c r="V29" s="93">
        <v>0</v>
      </c>
      <c r="W29" s="93">
        <v>148</v>
      </c>
      <c r="X29" s="252">
        <v>1</v>
      </c>
      <c r="Y29" s="93">
        <v>613</v>
      </c>
      <c r="Z29" s="93">
        <v>0</v>
      </c>
      <c r="AA29" s="93">
        <v>831</v>
      </c>
      <c r="AB29" s="248">
        <v>1.3556</v>
      </c>
      <c r="AC29" s="93">
        <v>412</v>
      </c>
      <c r="AD29" s="93">
        <v>0</v>
      </c>
      <c r="AE29" s="93">
        <v>437</v>
      </c>
      <c r="AF29" s="248">
        <v>1.0607</v>
      </c>
      <c r="AG29" s="93">
        <v>184</v>
      </c>
      <c r="AH29" s="93">
        <v>0</v>
      </c>
      <c r="AI29" s="93">
        <v>184</v>
      </c>
      <c r="AJ29" s="252">
        <v>1</v>
      </c>
      <c r="AK29" s="93">
        <v>291</v>
      </c>
      <c r="AL29" s="93">
        <v>0</v>
      </c>
      <c r="AM29" s="93">
        <v>309</v>
      </c>
      <c r="AN29" s="248">
        <v>1.0619</v>
      </c>
      <c r="AO29" s="93" t="s">
        <v>27</v>
      </c>
      <c r="AP29" s="93" t="s">
        <v>27</v>
      </c>
      <c r="AQ29" s="93" t="s">
        <v>27</v>
      </c>
      <c r="AR29" s="93" t="s">
        <v>27</v>
      </c>
      <c r="AS29" s="93" t="s">
        <v>27</v>
      </c>
      <c r="AT29" s="93" t="s">
        <v>27</v>
      </c>
      <c r="AU29" s="93" t="s">
        <v>27</v>
      </c>
      <c r="AV29" s="93" t="s">
        <v>27</v>
      </c>
      <c r="AW29" s="259"/>
    </row>
    <row r="30" ht="39" customHeight="true" spans="1:49">
      <c r="A30" s="24"/>
      <c r="B30" s="93">
        <v>11</v>
      </c>
      <c r="C30" s="52" t="s">
        <v>74</v>
      </c>
      <c r="D30" s="52" t="s">
        <v>75</v>
      </c>
      <c r="E30" s="243"/>
      <c r="F30" s="24" t="s">
        <v>69</v>
      </c>
      <c r="G30" s="24">
        <v>325</v>
      </c>
      <c r="H30" s="247">
        <v>1</v>
      </c>
      <c r="I30" s="248" t="s">
        <v>27</v>
      </c>
      <c r="J30" s="248" t="s">
        <v>27</v>
      </c>
      <c r="K30" s="248" t="s">
        <v>27</v>
      </c>
      <c r="L30" s="248" t="s">
        <v>27</v>
      </c>
      <c r="M30" s="93">
        <v>30</v>
      </c>
      <c r="N30" s="93">
        <v>0</v>
      </c>
      <c r="O30" s="93">
        <v>30</v>
      </c>
      <c r="P30" s="252">
        <v>1</v>
      </c>
      <c r="Q30" s="93">
        <v>40</v>
      </c>
      <c r="R30" s="93">
        <v>40</v>
      </c>
      <c r="S30" s="93">
        <v>40</v>
      </c>
      <c r="T30" s="252">
        <v>1</v>
      </c>
      <c r="U30" s="93">
        <v>25</v>
      </c>
      <c r="V30" s="93">
        <v>0</v>
      </c>
      <c r="W30" s="93">
        <v>25</v>
      </c>
      <c r="X30" s="252">
        <v>1</v>
      </c>
      <c r="Y30" s="93">
        <v>100</v>
      </c>
      <c r="Z30" s="93">
        <v>25</v>
      </c>
      <c r="AA30" s="93">
        <v>100</v>
      </c>
      <c r="AB30" s="252">
        <v>1</v>
      </c>
      <c r="AC30" s="93">
        <v>60</v>
      </c>
      <c r="AD30" s="93">
        <v>0</v>
      </c>
      <c r="AE30" s="93">
        <v>60</v>
      </c>
      <c r="AF30" s="252">
        <v>1</v>
      </c>
      <c r="AG30" s="93">
        <v>30</v>
      </c>
      <c r="AH30" s="93">
        <v>0</v>
      </c>
      <c r="AI30" s="93">
        <v>30</v>
      </c>
      <c r="AJ30" s="252">
        <v>1</v>
      </c>
      <c r="AK30" s="93">
        <v>40</v>
      </c>
      <c r="AL30" s="93">
        <v>0</v>
      </c>
      <c r="AM30" s="93">
        <v>40</v>
      </c>
      <c r="AN30" s="252">
        <v>1</v>
      </c>
      <c r="AO30" s="93" t="s">
        <v>27</v>
      </c>
      <c r="AP30" s="93" t="s">
        <v>27</v>
      </c>
      <c r="AQ30" s="93" t="s">
        <v>27</v>
      </c>
      <c r="AR30" s="93" t="s">
        <v>27</v>
      </c>
      <c r="AS30" s="93" t="s">
        <v>27</v>
      </c>
      <c r="AT30" s="93" t="s">
        <v>27</v>
      </c>
      <c r="AU30" s="93" t="s">
        <v>27</v>
      </c>
      <c r="AV30" s="93" t="s">
        <v>27</v>
      </c>
      <c r="AW30" s="259"/>
    </row>
    <row r="31" ht="41" customHeight="true" spans="1:49">
      <c r="A31" s="24"/>
      <c r="B31" s="243"/>
      <c r="C31" s="243"/>
      <c r="D31" s="52" t="s">
        <v>76</v>
      </c>
      <c r="E31" s="243"/>
      <c r="F31" s="24" t="s">
        <v>69</v>
      </c>
      <c r="G31" s="24">
        <v>296</v>
      </c>
      <c r="H31" s="246">
        <v>1.1518</v>
      </c>
      <c r="I31" s="248" t="s">
        <v>27</v>
      </c>
      <c r="J31" s="248" t="s">
        <v>27</v>
      </c>
      <c r="K31" s="248" t="s">
        <v>27</v>
      </c>
      <c r="L31" s="248" t="s">
        <v>27</v>
      </c>
      <c r="M31" s="93">
        <v>32</v>
      </c>
      <c r="N31" s="93">
        <v>0</v>
      </c>
      <c r="O31" s="93">
        <v>34</v>
      </c>
      <c r="P31" s="248">
        <v>1.0625</v>
      </c>
      <c r="Q31" s="93">
        <v>70</v>
      </c>
      <c r="R31" s="93">
        <v>0</v>
      </c>
      <c r="S31" s="93">
        <v>70</v>
      </c>
      <c r="T31" s="252">
        <v>1</v>
      </c>
      <c r="U31" s="93">
        <v>13</v>
      </c>
      <c r="V31" s="93">
        <v>0</v>
      </c>
      <c r="W31" s="93">
        <v>13</v>
      </c>
      <c r="X31" s="252">
        <v>1</v>
      </c>
      <c r="Y31" s="93">
        <v>29</v>
      </c>
      <c r="Z31" s="93">
        <v>0</v>
      </c>
      <c r="AA31" s="93">
        <v>29</v>
      </c>
      <c r="AB31" s="252">
        <v>1</v>
      </c>
      <c r="AC31" s="93">
        <v>40</v>
      </c>
      <c r="AD31" s="93">
        <v>20</v>
      </c>
      <c r="AE31" s="93">
        <v>60</v>
      </c>
      <c r="AF31" s="252">
        <v>1.5</v>
      </c>
      <c r="AG31" s="93">
        <v>11</v>
      </c>
      <c r="AH31" s="93">
        <v>0</v>
      </c>
      <c r="AI31" s="93">
        <v>11</v>
      </c>
      <c r="AJ31" s="252">
        <v>1</v>
      </c>
      <c r="AK31" s="93">
        <v>62</v>
      </c>
      <c r="AL31" s="93">
        <v>0</v>
      </c>
      <c r="AM31" s="93">
        <v>79</v>
      </c>
      <c r="AN31" s="248">
        <v>1.2742</v>
      </c>
      <c r="AO31" s="93" t="s">
        <v>27</v>
      </c>
      <c r="AP31" s="93" t="s">
        <v>27</v>
      </c>
      <c r="AQ31" s="93" t="s">
        <v>27</v>
      </c>
      <c r="AR31" s="93" t="s">
        <v>27</v>
      </c>
      <c r="AS31" s="93" t="s">
        <v>27</v>
      </c>
      <c r="AT31" s="93" t="s">
        <v>27</v>
      </c>
      <c r="AU31" s="93" t="s">
        <v>27</v>
      </c>
      <c r="AV31" s="93" t="s">
        <v>27</v>
      </c>
      <c r="AW31" s="259"/>
    </row>
    <row r="32" ht="36" customHeight="true" spans="1:49">
      <c r="A32" s="24"/>
      <c r="B32" s="93">
        <v>12</v>
      </c>
      <c r="C32" s="52" t="s">
        <v>77</v>
      </c>
      <c r="D32" s="52" t="s">
        <v>78</v>
      </c>
      <c r="E32" s="243"/>
      <c r="F32" s="24" t="s">
        <v>69</v>
      </c>
      <c r="G32" s="24">
        <v>153</v>
      </c>
      <c r="H32" s="246">
        <v>0.9563</v>
      </c>
      <c r="I32" s="248" t="s">
        <v>27</v>
      </c>
      <c r="J32" s="248" t="s">
        <v>27</v>
      </c>
      <c r="K32" s="248" t="s">
        <v>27</v>
      </c>
      <c r="L32" s="248" t="s">
        <v>27</v>
      </c>
      <c r="M32" s="93">
        <v>30</v>
      </c>
      <c r="N32" s="93">
        <v>0</v>
      </c>
      <c r="O32" s="93">
        <v>30</v>
      </c>
      <c r="P32" s="252">
        <v>1</v>
      </c>
      <c r="Q32" s="93">
        <v>10</v>
      </c>
      <c r="R32" s="93">
        <v>2</v>
      </c>
      <c r="S32" s="93">
        <v>9</v>
      </c>
      <c r="T32" s="252">
        <v>0.9</v>
      </c>
      <c r="U32" s="93">
        <v>22</v>
      </c>
      <c r="V32" s="93">
        <v>1</v>
      </c>
      <c r="W32" s="93">
        <v>26</v>
      </c>
      <c r="X32" s="248">
        <v>1.1818</v>
      </c>
      <c r="Y32" s="93">
        <v>40</v>
      </c>
      <c r="Z32" s="93">
        <v>15</v>
      </c>
      <c r="AA32" s="93">
        <v>35</v>
      </c>
      <c r="AB32" s="251">
        <v>0.875</v>
      </c>
      <c r="AC32" s="93">
        <v>16</v>
      </c>
      <c r="AD32" s="93">
        <v>3</v>
      </c>
      <c r="AE32" s="93">
        <v>15</v>
      </c>
      <c r="AF32" s="248">
        <v>0.9375</v>
      </c>
      <c r="AG32" s="93">
        <v>15</v>
      </c>
      <c r="AH32" s="93">
        <v>2</v>
      </c>
      <c r="AI32" s="93">
        <v>12</v>
      </c>
      <c r="AJ32" s="252">
        <v>0.8</v>
      </c>
      <c r="AK32" s="93">
        <v>27</v>
      </c>
      <c r="AL32" s="93">
        <v>4</v>
      </c>
      <c r="AM32" s="93">
        <v>26</v>
      </c>
      <c r="AN32" s="251">
        <v>0.963</v>
      </c>
      <c r="AO32" s="93" t="s">
        <v>27</v>
      </c>
      <c r="AP32" s="93" t="s">
        <v>27</v>
      </c>
      <c r="AQ32" s="93" t="s">
        <v>27</v>
      </c>
      <c r="AR32" s="93" t="s">
        <v>27</v>
      </c>
      <c r="AS32" s="93" t="s">
        <v>27</v>
      </c>
      <c r="AT32" s="93" t="s">
        <v>27</v>
      </c>
      <c r="AU32" s="93" t="s">
        <v>27</v>
      </c>
      <c r="AV32" s="93" t="s">
        <v>27</v>
      </c>
      <c r="AW32" s="259"/>
    </row>
    <row r="33" ht="36" customHeight="true" spans="1:49">
      <c r="A33" s="24"/>
      <c r="B33" s="93">
        <v>13</v>
      </c>
      <c r="C33" s="52" t="s">
        <v>79</v>
      </c>
      <c r="D33" s="52" t="s">
        <v>80</v>
      </c>
      <c r="E33" s="243"/>
      <c r="F33" s="24" t="s">
        <v>42</v>
      </c>
      <c r="G33" s="24">
        <v>379</v>
      </c>
      <c r="H33" s="249">
        <v>0.422</v>
      </c>
      <c r="I33" s="253" t="s">
        <v>27</v>
      </c>
      <c r="J33" s="93" t="s">
        <v>27</v>
      </c>
      <c r="K33" s="93" t="s">
        <v>27</v>
      </c>
      <c r="L33" s="93" t="s">
        <v>27</v>
      </c>
      <c r="M33" s="24">
        <v>109</v>
      </c>
      <c r="N33" s="24" t="s">
        <v>81</v>
      </c>
      <c r="O33" s="252">
        <v>0.6</v>
      </c>
      <c r="P33" s="252">
        <v>0.6</v>
      </c>
      <c r="Q33" s="24">
        <v>150</v>
      </c>
      <c r="R33" s="24" t="s">
        <v>82</v>
      </c>
      <c r="S33" s="252">
        <v>0.45</v>
      </c>
      <c r="T33" s="252">
        <v>0.45</v>
      </c>
      <c r="U33" s="24">
        <v>80</v>
      </c>
      <c r="V33" s="24">
        <v>0</v>
      </c>
      <c r="W33" s="93">
        <v>80</v>
      </c>
      <c r="X33" s="252">
        <v>1</v>
      </c>
      <c r="Y33" s="24">
        <v>260</v>
      </c>
      <c r="Z33" s="24">
        <v>260</v>
      </c>
      <c r="AA33" s="93">
        <v>260</v>
      </c>
      <c r="AB33" s="252">
        <v>1</v>
      </c>
      <c r="AC33" s="24">
        <v>160</v>
      </c>
      <c r="AD33" s="24" t="s">
        <v>83</v>
      </c>
      <c r="AE33" s="252">
        <v>0.7</v>
      </c>
      <c r="AF33" s="252">
        <v>0.7</v>
      </c>
      <c r="AG33" s="24">
        <v>39</v>
      </c>
      <c r="AH33" s="24">
        <v>0</v>
      </c>
      <c r="AI33" s="93">
        <v>39</v>
      </c>
      <c r="AJ33" s="252">
        <v>1</v>
      </c>
      <c r="AK33" s="24">
        <v>100</v>
      </c>
      <c r="AL33" s="24" t="s">
        <v>83</v>
      </c>
      <c r="AM33" s="252">
        <v>0.7</v>
      </c>
      <c r="AN33" s="252">
        <v>0.7</v>
      </c>
      <c r="AO33" s="24" t="s">
        <v>27</v>
      </c>
      <c r="AP33" s="24" t="s">
        <v>27</v>
      </c>
      <c r="AQ33" s="24" t="s">
        <v>27</v>
      </c>
      <c r="AR33" s="24" t="s">
        <v>27</v>
      </c>
      <c r="AS33" s="24" t="s">
        <v>27</v>
      </c>
      <c r="AT33" s="24" t="s">
        <v>27</v>
      </c>
      <c r="AU33" s="24" t="s">
        <v>27</v>
      </c>
      <c r="AV33" s="24" t="s">
        <v>27</v>
      </c>
      <c r="AW33" s="259" t="s">
        <v>50</v>
      </c>
    </row>
    <row r="34" ht="36" customHeight="true" spans="1:49">
      <c r="A34" s="24"/>
      <c r="B34" s="243"/>
      <c r="C34" s="243"/>
      <c r="D34" s="52" t="s">
        <v>84</v>
      </c>
      <c r="E34" s="243"/>
      <c r="F34" s="24" t="s">
        <v>42</v>
      </c>
      <c r="G34" s="24">
        <v>2.2</v>
      </c>
      <c r="H34" s="246">
        <v>0.7333</v>
      </c>
      <c r="I34" s="93" t="s">
        <v>27</v>
      </c>
      <c r="J34" s="93" t="s">
        <v>27</v>
      </c>
      <c r="K34" s="93" t="s">
        <v>27</v>
      </c>
      <c r="L34" s="93" t="s">
        <v>27</v>
      </c>
      <c r="M34" s="93" t="s">
        <v>27</v>
      </c>
      <c r="N34" s="93" t="s">
        <v>27</v>
      </c>
      <c r="O34" s="93" t="s">
        <v>27</v>
      </c>
      <c r="P34" s="93" t="s">
        <v>27</v>
      </c>
      <c r="Q34" s="93" t="s">
        <v>27</v>
      </c>
      <c r="R34" s="93" t="s">
        <v>27</v>
      </c>
      <c r="S34" s="93" t="s">
        <v>27</v>
      </c>
      <c r="T34" s="93" t="s">
        <v>27</v>
      </c>
      <c r="U34" s="24">
        <v>1</v>
      </c>
      <c r="V34" s="24">
        <v>0</v>
      </c>
      <c r="W34" s="24">
        <v>0.8</v>
      </c>
      <c r="X34" s="252">
        <v>0.8</v>
      </c>
      <c r="Y34" s="24">
        <v>1</v>
      </c>
      <c r="Z34" s="24">
        <v>0.2</v>
      </c>
      <c r="AA34" s="24">
        <v>0.7</v>
      </c>
      <c r="AB34" s="252">
        <v>0.7</v>
      </c>
      <c r="AC34" s="24">
        <v>1</v>
      </c>
      <c r="AD34" s="24">
        <v>0.15</v>
      </c>
      <c r="AE34" s="24">
        <v>0.7</v>
      </c>
      <c r="AF34" s="252">
        <v>0.7</v>
      </c>
      <c r="AG34" s="93" t="s">
        <v>27</v>
      </c>
      <c r="AH34" s="93" t="s">
        <v>27</v>
      </c>
      <c r="AI34" s="93" t="s">
        <v>27</v>
      </c>
      <c r="AJ34" s="93" t="s">
        <v>27</v>
      </c>
      <c r="AK34" s="93" t="s">
        <v>27</v>
      </c>
      <c r="AL34" s="93" t="s">
        <v>27</v>
      </c>
      <c r="AM34" s="93" t="s">
        <v>27</v>
      </c>
      <c r="AN34" s="93" t="s">
        <v>27</v>
      </c>
      <c r="AO34" s="93" t="s">
        <v>27</v>
      </c>
      <c r="AP34" s="93" t="s">
        <v>27</v>
      </c>
      <c r="AQ34" s="93" t="s">
        <v>27</v>
      </c>
      <c r="AR34" s="93" t="s">
        <v>27</v>
      </c>
      <c r="AS34" s="93" t="s">
        <v>27</v>
      </c>
      <c r="AT34" s="93" t="s">
        <v>27</v>
      </c>
      <c r="AU34" s="93" t="s">
        <v>27</v>
      </c>
      <c r="AV34" s="93" t="s">
        <v>27</v>
      </c>
      <c r="AW34" s="259" t="s">
        <v>50</v>
      </c>
    </row>
    <row r="35" ht="63" customHeight="true" spans="1:49">
      <c r="A35" s="24"/>
      <c r="B35" s="93">
        <v>14</v>
      </c>
      <c r="C35" s="52" t="s">
        <v>85</v>
      </c>
      <c r="D35" s="52" t="s">
        <v>86</v>
      </c>
      <c r="E35" s="243"/>
      <c r="F35" s="24" t="s">
        <v>42</v>
      </c>
      <c r="G35" s="248" t="s">
        <v>27</v>
      </c>
      <c r="H35" s="24" t="s">
        <v>31</v>
      </c>
      <c r="I35" s="19" t="s">
        <v>87</v>
      </c>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259" t="s">
        <v>88</v>
      </c>
    </row>
    <row r="36" ht="40" customHeight="true" spans="1:49">
      <c r="A36" s="24"/>
      <c r="B36" s="93">
        <v>15</v>
      </c>
      <c r="C36" s="52" t="s">
        <v>89</v>
      </c>
      <c r="D36" s="52" t="s">
        <v>90</v>
      </c>
      <c r="E36" s="52" t="s">
        <v>91</v>
      </c>
      <c r="F36" s="24" t="s">
        <v>42</v>
      </c>
      <c r="G36" s="24">
        <v>86</v>
      </c>
      <c r="H36" s="24" t="s">
        <v>31</v>
      </c>
      <c r="I36" s="93">
        <v>86</v>
      </c>
      <c r="J36" s="248" t="s">
        <v>27</v>
      </c>
      <c r="K36" s="248" t="s">
        <v>27</v>
      </c>
      <c r="L36" s="248" t="s">
        <v>27</v>
      </c>
      <c r="M36" s="24">
        <v>86</v>
      </c>
      <c r="N36" s="24">
        <v>86</v>
      </c>
      <c r="O36" s="248" t="s">
        <v>27</v>
      </c>
      <c r="P36" s="24" t="s">
        <v>31</v>
      </c>
      <c r="Q36" s="24">
        <v>86</v>
      </c>
      <c r="R36" s="24">
        <v>86</v>
      </c>
      <c r="S36" s="248" t="s">
        <v>27</v>
      </c>
      <c r="T36" s="24" t="s">
        <v>31</v>
      </c>
      <c r="U36" s="24">
        <v>86</v>
      </c>
      <c r="V36" s="24">
        <v>86</v>
      </c>
      <c r="W36" s="248" t="s">
        <v>27</v>
      </c>
      <c r="X36" s="24" t="s">
        <v>31</v>
      </c>
      <c r="Y36" s="24">
        <v>86</v>
      </c>
      <c r="Z36" s="24">
        <v>86</v>
      </c>
      <c r="AA36" s="248" t="s">
        <v>27</v>
      </c>
      <c r="AB36" s="24" t="s">
        <v>31</v>
      </c>
      <c r="AC36" s="24">
        <v>86</v>
      </c>
      <c r="AD36" s="24">
        <v>86</v>
      </c>
      <c r="AE36" s="248" t="s">
        <v>27</v>
      </c>
      <c r="AF36" s="24" t="s">
        <v>31</v>
      </c>
      <c r="AG36" s="24">
        <v>86</v>
      </c>
      <c r="AH36" s="24">
        <v>86</v>
      </c>
      <c r="AI36" s="248" t="s">
        <v>27</v>
      </c>
      <c r="AJ36" s="24" t="s">
        <v>31</v>
      </c>
      <c r="AK36" s="24">
        <v>86</v>
      </c>
      <c r="AL36" s="24">
        <v>86</v>
      </c>
      <c r="AM36" s="248" t="s">
        <v>27</v>
      </c>
      <c r="AN36" s="24" t="s">
        <v>31</v>
      </c>
      <c r="AO36" s="93" t="s">
        <v>27</v>
      </c>
      <c r="AP36" s="248" t="s">
        <v>27</v>
      </c>
      <c r="AQ36" s="248" t="s">
        <v>27</v>
      </c>
      <c r="AR36" s="248" t="s">
        <v>27</v>
      </c>
      <c r="AS36" s="93" t="s">
        <v>27</v>
      </c>
      <c r="AT36" s="248" t="s">
        <v>27</v>
      </c>
      <c r="AU36" s="248" t="s">
        <v>27</v>
      </c>
      <c r="AV36" s="248" t="s">
        <v>27</v>
      </c>
      <c r="AW36" s="259"/>
    </row>
    <row r="37" ht="27" customHeight="true" spans="1:49">
      <c r="A37" s="24"/>
      <c r="B37" s="243"/>
      <c r="C37" s="243"/>
      <c r="D37" s="243"/>
      <c r="E37" s="52" t="s">
        <v>92</v>
      </c>
      <c r="F37" s="24" t="s">
        <v>42</v>
      </c>
      <c r="G37" s="24">
        <v>17973</v>
      </c>
      <c r="H37" s="24" t="s">
        <v>31</v>
      </c>
      <c r="I37" s="248" t="s">
        <v>27</v>
      </c>
      <c r="J37" s="248" t="s">
        <v>27</v>
      </c>
      <c r="K37" s="248" t="s">
        <v>27</v>
      </c>
      <c r="L37" s="248" t="s">
        <v>27</v>
      </c>
      <c r="M37" s="24" t="s">
        <v>27</v>
      </c>
      <c r="N37" s="254">
        <v>1298</v>
      </c>
      <c r="O37" s="255">
        <v>1298</v>
      </c>
      <c r="P37" s="24" t="s">
        <v>31</v>
      </c>
      <c r="Q37" s="24" t="s">
        <v>27</v>
      </c>
      <c r="R37" s="254">
        <v>2099</v>
      </c>
      <c r="S37" s="255">
        <v>2099</v>
      </c>
      <c r="T37" s="24" t="s">
        <v>31</v>
      </c>
      <c r="U37" s="24" t="s">
        <v>27</v>
      </c>
      <c r="V37" s="254">
        <v>1098</v>
      </c>
      <c r="W37" s="255">
        <v>1098</v>
      </c>
      <c r="X37" s="24" t="s">
        <v>31</v>
      </c>
      <c r="Y37" s="24" t="s">
        <v>27</v>
      </c>
      <c r="Z37" s="254">
        <v>5942</v>
      </c>
      <c r="AA37" s="255">
        <v>5942</v>
      </c>
      <c r="AB37" s="24" t="s">
        <v>31</v>
      </c>
      <c r="AC37" s="24" t="s">
        <v>27</v>
      </c>
      <c r="AD37" s="254">
        <v>2861</v>
      </c>
      <c r="AE37" s="255">
        <v>2861</v>
      </c>
      <c r="AF37" s="24" t="s">
        <v>31</v>
      </c>
      <c r="AG37" s="24" t="s">
        <v>27</v>
      </c>
      <c r="AH37" s="254">
        <v>1218</v>
      </c>
      <c r="AI37" s="255">
        <v>1218</v>
      </c>
      <c r="AJ37" s="24" t="s">
        <v>31</v>
      </c>
      <c r="AK37" s="24" t="s">
        <v>27</v>
      </c>
      <c r="AL37" s="254">
        <v>3457</v>
      </c>
      <c r="AM37" s="255">
        <v>3457</v>
      </c>
      <c r="AN37" s="24" t="s">
        <v>31</v>
      </c>
      <c r="AO37" s="93" t="s">
        <v>27</v>
      </c>
      <c r="AP37" s="248" t="s">
        <v>27</v>
      </c>
      <c r="AQ37" s="248" t="s">
        <v>27</v>
      </c>
      <c r="AR37" s="248" t="s">
        <v>27</v>
      </c>
      <c r="AS37" s="93" t="s">
        <v>27</v>
      </c>
      <c r="AT37" s="248" t="s">
        <v>27</v>
      </c>
      <c r="AU37" s="248" t="s">
        <v>27</v>
      </c>
      <c r="AV37" s="248" t="s">
        <v>27</v>
      </c>
      <c r="AW37" s="259"/>
    </row>
    <row r="38" ht="35" customHeight="true" spans="1:49">
      <c r="A38" s="24"/>
      <c r="B38" s="243"/>
      <c r="C38" s="243"/>
      <c r="D38" s="243"/>
      <c r="E38" s="52" t="s">
        <v>93</v>
      </c>
      <c r="F38" s="24" t="s">
        <v>42</v>
      </c>
      <c r="G38" s="24">
        <v>86</v>
      </c>
      <c r="H38" s="24" t="s">
        <v>31</v>
      </c>
      <c r="I38" s="93">
        <v>86</v>
      </c>
      <c r="J38" s="248" t="s">
        <v>27</v>
      </c>
      <c r="K38" s="248" t="s">
        <v>27</v>
      </c>
      <c r="L38" s="248" t="s">
        <v>27</v>
      </c>
      <c r="M38" s="24">
        <v>86</v>
      </c>
      <c r="N38" s="24">
        <v>86</v>
      </c>
      <c r="O38" s="248" t="s">
        <v>27</v>
      </c>
      <c r="P38" s="24" t="s">
        <v>31</v>
      </c>
      <c r="Q38" s="24">
        <v>86</v>
      </c>
      <c r="R38" s="24">
        <v>86</v>
      </c>
      <c r="S38" s="248" t="s">
        <v>27</v>
      </c>
      <c r="T38" s="24" t="s">
        <v>31</v>
      </c>
      <c r="U38" s="24">
        <v>86</v>
      </c>
      <c r="V38" s="24">
        <v>86</v>
      </c>
      <c r="W38" s="248" t="s">
        <v>27</v>
      </c>
      <c r="X38" s="24" t="s">
        <v>31</v>
      </c>
      <c r="Y38" s="24">
        <v>86</v>
      </c>
      <c r="Z38" s="24">
        <v>86</v>
      </c>
      <c r="AA38" s="248" t="s">
        <v>27</v>
      </c>
      <c r="AB38" s="24" t="s">
        <v>31</v>
      </c>
      <c r="AC38" s="24">
        <v>86</v>
      </c>
      <c r="AD38" s="24">
        <v>86</v>
      </c>
      <c r="AE38" s="248" t="s">
        <v>27</v>
      </c>
      <c r="AF38" s="24" t="s">
        <v>31</v>
      </c>
      <c r="AG38" s="24">
        <v>86</v>
      </c>
      <c r="AH38" s="24">
        <v>86</v>
      </c>
      <c r="AI38" s="248" t="s">
        <v>27</v>
      </c>
      <c r="AJ38" s="24" t="s">
        <v>31</v>
      </c>
      <c r="AK38" s="24">
        <v>86</v>
      </c>
      <c r="AL38" s="24">
        <v>86</v>
      </c>
      <c r="AM38" s="248" t="s">
        <v>27</v>
      </c>
      <c r="AN38" s="24" t="s">
        <v>31</v>
      </c>
      <c r="AO38" s="93" t="s">
        <v>27</v>
      </c>
      <c r="AP38" s="248" t="s">
        <v>27</v>
      </c>
      <c r="AQ38" s="248" t="s">
        <v>27</v>
      </c>
      <c r="AR38" s="248" t="s">
        <v>27</v>
      </c>
      <c r="AS38" s="93" t="s">
        <v>27</v>
      </c>
      <c r="AT38" s="248" t="s">
        <v>27</v>
      </c>
      <c r="AU38" s="248" t="s">
        <v>27</v>
      </c>
      <c r="AV38" s="248" t="s">
        <v>27</v>
      </c>
      <c r="AW38" s="259"/>
    </row>
    <row r="39" ht="25" customHeight="true" spans="1:49">
      <c r="A39" s="24"/>
      <c r="B39" s="243"/>
      <c r="C39" s="243"/>
      <c r="D39" s="243"/>
      <c r="E39" s="52" t="s">
        <v>94</v>
      </c>
      <c r="F39" s="24" t="s">
        <v>42</v>
      </c>
      <c r="G39" s="24">
        <v>24064</v>
      </c>
      <c r="H39" s="24" t="s">
        <v>31</v>
      </c>
      <c r="I39" s="248" t="s">
        <v>27</v>
      </c>
      <c r="J39" s="248" t="s">
        <v>27</v>
      </c>
      <c r="K39" s="248" t="s">
        <v>27</v>
      </c>
      <c r="L39" s="248" t="s">
        <v>27</v>
      </c>
      <c r="M39" s="24" t="s">
        <v>27</v>
      </c>
      <c r="N39" s="254">
        <v>2372</v>
      </c>
      <c r="O39" s="255">
        <v>2372</v>
      </c>
      <c r="P39" s="24" t="s">
        <v>31</v>
      </c>
      <c r="Q39" s="24" t="s">
        <v>27</v>
      </c>
      <c r="R39" s="254">
        <v>3498</v>
      </c>
      <c r="S39" s="255">
        <v>3498</v>
      </c>
      <c r="T39" s="24" t="s">
        <v>31</v>
      </c>
      <c r="U39" s="24" t="s">
        <v>27</v>
      </c>
      <c r="V39" s="254">
        <v>1141</v>
      </c>
      <c r="W39" s="255">
        <v>1141</v>
      </c>
      <c r="X39" s="24" t="s">
        <v>31</v>
      </c>
      <c r="Y39" s="24" t="s">
        <v>27</v>
      </c>
      <c r="Z39" s="254">
        <v>8149</v>
      </c>
      <c r="AA39" s="255">
        <v>8149</v>
      </c>
      <c r="AB39" s="24" t="s">
        <v>31</v>
      </c>
      <c r="AC39" s="24" t="s">
        <v>27</v>
      </c>
      <c r="AD39" s="254">
        <v>3240</v>
      </c>
      <c r="AE39" s="255">
        <v>3240</v>
      </c>
      <c r="AF39" s="24" t="s">
        <v>31</v>
      </c>
      <c r="AG39" s="24" t="s">
        <v>27</v>
      </c>
      <c r="AH39" s="254">
        <v>1484</v>
      </c>
      <c r="AI39" s="255">
        <v>1484</v>
      </c>
      <c r="AJ39" s="24" t="s">
        <v>31</v>
      </c>
      <c r="AK39" s="24" t="s">
        <v>27</v>
      </c>
      <c r="AL39" s="254">
        <v>4180</v>
      </c>
      <c r="AM39" s="255">
        <v>4180</v>
      </c>
      <c r="AN39" s="24" t="s">
        <v>31</v>
      </c>
      <c r="AO39" s="93" t="s">
        <v>27</v>
      </c>
      <c r="AP39" s="248" t="s">
        <v>27</v>
      </c>
      <c r="AQ39" s="248" t="s">
        <v>27</v>
      </c>
      <c r="AR39" s="248" t="s">
        <v>27</v>
      </c>
      <c r="AS39" s="93" t="s">
        <v>27</v>
      </c>
      <c r="AT39" s="248" t="s">
        <v>27</v>
      </c>
      <c r="AU39" s="248" t="s">
        <v>27</v>
      </c>
      <c r="AV39" s="248" t="s">
        <v>27</v>
      </c>
      <c r="AW39" s="259"/>
    </row>
    <row r="40" ht="36" customHeight="true" spans="1:49">
      <c r="A40" s="24"/>
      <c r="B40" s="93">
        <v>16</v>
      </c>
      <c r="C40" s="52" t="s">
        <v>95</v>
      </c>
      <c r="D40" s="52" t="s">
        <v>96</v>
      </c>
      <c r="E40" s="243"/>
      <c r="F40" s="24" t="s">
        <v>97</v>
      </c>
      <c r="G40" s="24">
        <v>966</v>
      </c>
      <c r="H40" s="246">
        <v>0.4904</v>
      </c>
      <c r="I40" s="93">
        <v>144</v>
      </c>
      <c r="J40" s="93">
        <v>11</v>
      </c>
      <c r="K40" s="93">
        <v>72</v>
      </c>
      <c r="L40" s="252">
        <v>0.5</v>
      </c>
      <c r="M40" s="93">
        <v>168</v>
      </c>
      <c r="N40" s="93">
        <v>10</v>
      </c>
      <c r="O40" s="93">
        <v>93</v>
      </c>
      <c r="P40" s="246">
        <v>0.5536</v>
      </c>
      <c r="Q40" s="93">
        <v>305</v>
      </c>
      <c r="R40" s="93">
        <v>14</v>
      </c>
      <c r="S40" s="93">
        <v>103</v>
      </c>
      <c r="T40" s="248">
        <v>0.3377</v>
      </c>
      <c r="U40" s="93">
        <v>168</v>
      </c>
      <c r="V40" s="93">
        <v>15</v>
      </c>
      <c r="W40" s="93">
        <v>65</v>
      </c>
      <c r="X40" s="248">
        <v>0.3869</v>
      </c>
      <c r="Y40" s="93">
        <v>550</v>
      </c>
      <c r="Z40" s="93">
        <v>25</v>
      </c>
      <c r="AA40" s="93">
        <v>265</v>
      </c>
      <c r="AB40" s="248">
        <v>0.4818</v>
      </c>
      <c r="AC40" s="93">
        <v>340</v>
      </c>
      <c r="AD40" s="93">
        <v>39</v>
      </c>
      <c r="AE40" s="93">
        <v>173</v>
      </c>
      <c r="AF40" s="248">
        <v>0.5088</v>
      </c>
      <c r="AG40" s="93">
        <v>110</v>
      </c>
      <c r="AH40" s="93">
        <v>9</v>
      </c>
      <c r="AI40" s="93">
        <v>66</v>
      </c>
      <c r="AJ40" s="252">
        <v>0.6</v>
      </c>
      <c r="AK40" s="93">
        <v>185</v>
      </c>
      <c r="AL40" s="93">
        <v>12</v>
      </c>
      <c r="AM40" s="93">
        <v>129</v>
      </c>
      <c r="AN40" s="248">
        <v>0.6973</v>
      </c>
      <c r="AO40" s="93" t="s">
        <v>27</v>
      </c>
      <c r="AP40" s="93" t="s">
        <v>27</v>
      </c>
      <c r="AQ40" s="93" t="s">
        <v>27</v>
      </c>
      <c r="AR40" s="93" t="s">
        <v>27</v>
      </c>
      <c r="AS40" s="93" t="s">
        <v>27</v>
      </c>
      <c r="AT40" s="93" t="s">
        <v>27</v>
      </c>
      <c r="AU40" s="93" t="s">
        <v>27</v>
      </c>
      <c r="AV40" s="93" t="s">
        <v>27</v>
      </c>
      <c r="AW40" s="259"/>
    </row>
    <row r="41" ht="36" customHeight="true" spans="1:49">
      <c r="A41" s="24"/>
      <c r="B41" s="93">
        <v>17</v>
      </c>
      <c r="C41" s="52" t="s">
        <v>98</v>
      </c>
      <c r="D41" s="52" t="s">
        <v>99</v>
      </c>
      <c r="E41" s="243"/>
      <c r="F41" s="24" t="s">
        <v>100</v>
      </c>
      <c r="G41" s="24">
        <v>199</v>
      </c>
      <c r="H41" s="246">
        <v>1.0474</v>
      </c>
      <c r="I41" s="24">
        <v>30</v>
      </c>
      <c r="J41" s="24">
        <v>0</v>
      </c>
      <c r="K41" s="24">
        <v>24</v>
      </c>
      <c r="L41" s="247">
        <v>0.8</v>
      </c>
      <c r="M41" s="24">
        <v>30</v>
      </c>
      <c r="N41" s="24">
        <v>0</v>
      </c>
      <c r="O41" s="24">
        <v>24</v>
      </c>
      <c r="P41" s="247">
        <v>0.8</v>
      </c>
      <c r="Q41" s="24">
        <v>20</v>
      </c>
      <c r="R41" s="24">
        <v>0</v>
      </c>
      <c r="S41" s="93">
        <v>21</v>
      </c>
      <c r="T41" s="252">
        <v>1.05</v>
      </c>
      <c r="U41" s="24">
        <v>10</v>
      </c>
      <c r="V41" s="24">
        <v>0</v>
      </c>
      <c r="W41" s="93">
        <v>10</v>
      </c>
      <c r="X41" s="252">
        <v>1</v>
      </c>
      <c r="Y41" s="24">
        <v>50</v>
      </c>
      <c r="Z41" s="24">
        <v>0</v>
      </c>
      <c r="AA41" s="93">
        <v>33</v>
      </c>
      <c r="AB41" s="252">
        <v>0.66</v>
      </c>
      <c r="AC41" s="24">
        <v>20</v>
      </c>
      <c r="AD41" s="24">
        <v>12</v>
      </c>
      <c r="AE41" s="93">
        <v>53</v>
      </c>
      <c r="AF41" s="252">
        <v>2.65</v>
      </c>
      <c r="AG41" s="24">
        <v>10</v>
      </c>
      <c r="AH41" s="24">
        <v>0</v>
      </c>
      <c r="AI41" s="93">
        <v>9</v>
      </c>
      <c r="AJ41" s="252">
        <v>0.9</v>
      </c>
      <c r="AK41" s="24">
        <v>20</v>
      </c>
      <c r="AL41" s="24">
        <v>8</v>
      </c>
      <c r="AM41" s="93">
        <v>25</v>
      </c>
      <c r="AN41" s="252">
        <v>1.25</v>
      </c>
      <c r="AO41" s="93" t="s">
        <v>27</v>
      </c>
      <c r="AP41" s="93" t="s">
        <v>27</v>
      </c>
      <c r="AQ41" s="93" t="s">
        <v>27</v>
      </c>
      <c r="AR41" s="93" t="s">
        <v>27</v>
      </c>
      <c r="AS41" s="93" t="s">
        <v>27</v>
      </c>
      <c r="AT41" s="93" t="s">
        <v>27</v>
      </c>
      <c r="AU41" s="93" t="s">
        <v>27</v>
      </c>
      <c r="AV41" s="93" t="s">
        <v>27</v>
      </c>
      <c r="AW41" s="259"/>
    </row>
    <row r="42" ht="55" customHeight="true" spans="1:49">
      <c r="A42" s="24"/>
      <c r="B42" s="93">
        <v>18</v>
      </c>
      <c r="C42" s="52" t="s">
        <v>101</v>
      </c>
      <c r="D42" s="52" t="s">
        <v>102</v>
      </c>
      <c r="E42" s="243"/>
      <c r="F42" s="24" t="s">
        <v>42</v>
      </c>
      <c r="G42" s="24">
        <v>577</v>
      </c>
      <c r="H42" s="246">
        <v>0.7663</v>
      </c>
      <c r="I42" s="93" t="s">
        <v>27</v>
      </c>
      <c r="J42" s="93" t="s">
        <v>27</v>
      </c>
      <c r="K42" s="93" t="s">
        <v>27</v>
      </c>
      <c r="L42" s="93" t="s">
        <v>27</v>
      </c>
      <c r="M42" s="24">
        <v>73</v>
      </c>
      <c r="N42" s="24">
        <v>8</v>
      </c>
      <c r="O42" s="24">
        <v>44</v>
      </c>
      <c r="P42" s="246">
        <v>0.6027</v>
      </c>
      <c r="Q42" s="24">
        <v>84</v>
      </c>
      <c r="R42" s="24">
        <v>24</v>
      </c>
      <c r="S42" s="24">
        <v>84</v>
      </c>
      <c r="T42" s="247">
        <v>1</v>
      </c>
      <c r="U42" s="24">
        <v>52</v>
      </c>
      <c r="V42" s="24">
        <v>7</v>
      </c>
      <c r="W42" s="24">
        <v>42</v>
      </c>
      <c r="X42" s="246">
        <v>0.8077</v>
      </c>
      <c r="Y42" s="24">
        <v>192</v>
      </c>
      <c r="Z42" s="24">
        <v>100</v>
      </c>
      <c r="AA42" s="24">
        <v>129</v>
      </c>
      <c r="AB42" s="246">
        <v>0.6719</v>
      </c>
      <c r="AC42" s="24">
        <v>164</v>
      </c>
      <c r="AD42" s="24">
        <v>97</v>
      </c>
      <c r="AE42" s="24">
        <v>154</v>
      </c>
      <c r="AF42" s="246">
        <v>0.939</v>
      </c>
      <c r="AG42" s="24">
        <v>70</v>
      </c>
      <c r="AH42" s="24">
        <v>30</v>
      </c>
      <c r="AI42" s="24">
        <v>60</v>
      </c>
      <c r="AJ42" s="246">
        <v>0.8571</v>
      </c>
      <c r="AK42" s="24">
        <v>118</v>
      </c>
      <c r="AL42" s="24">
        <v>54</v>
      </c>
      <c r="AM42" s="24">
        <v>64</v>
      </c>
      <c r="AN42" s="246">
        <v>0.5424</v>
      </c>
      <c r="AO42" s="24" t="s">
        <v>27</v>
      </c>
      <c r="AP42" s="24" t="s">
        <v>27</v>
      </c>
      <c r="AQ42" s="24" t="s">
        <v>27</v>
      </c>
      <c r="AR42" s="24" t="s">
        <v>27</v>
      </c>
      <c r="AS42" s="24" t="s">
        <v>27</v>
      </c>
      <c r="AT42" s="24" t="s">
        <v>27</v>
      </c>
      <c r="AU42" s="24" t="s">
        <v>27</v>
      </c>
      <c r="AV42" s="24" t="s">
        <v>27</v>
      </c>
      <c r="AW42" s="259"/>
    </row>
    <row r="43" ht="85" customHeight="true" spans="1:49">
      <c r="A43" s="24"/>
      <c r="B43" s="93">
        <v>19</v>
      </c>
      <c r="C43" s="52" t="s">
        <v>103</v>
      </c>
      <c r="D43" s="24" t="s">
        <v>104</v>
      </c>
      <c r="E43" s="52" t="s">
        <v>105</v>
      </c>
      <c r="F43" s="24" t="s">
        <v>57</v>
      </c>
      <c r="G43" s="52" t="s">
        <v>106</v>
      </c>
      <c r="H43" s="247" t="s">
        <v>31</v>
      </c>
      <c r="I43" s="93" t="s">
        <v>27</v>
      </c>
      <c r="J43" s="93" t="s">
        <v>27</v>
      </c>
      <c r="K43" s="93" t="s">
        <v>27</v>
      </c>
      <c r="L43" s="93" t="s">
        <v>27</v>
      </c>
      <c r="M43" s="24" t="s">
        <v>107</v>
      </c>
      <c r="N43" s="52" t="s">
        <v>108</v>
      </c>
      <c r="O43" s="52" t="s">
        <v>109</v>
      </c>
      <c r="P43" s="52" t="s">
        <v>110</v>
      </c>
      <c r="Q43" s="24" t="s">
        <v>107</v>
      </c>
      <c r="R43" s="52" t="s">
        <v>111</v>
      </c>
      <c r="S43" s="52" t="s">
        <v>112</v>
      </c>
      <c r="T43" s="52" t="s">
        <v>113</v>
      </c>
      <c r="U43" s="24" t="s">
        <v>107</v>
      </c>
      <c r="V43" s="52" t="s">
        <v>114</v>
      </c>
      <c r="W43" s="52" t="s">
        <v>115</v>
      </c>
      <c r="X43" s="52" t="s">
        <v>110</v>
      </c>
      <c r="Y43" s="24" t="s">
        <v>107</v>
      </c>
      <c r="Z43" s="52" t="s">
        <v>116</v>
      </c>
      <c r="AA43" s="52" t="s">
        <v>117</v>
      </c>
      <c r="AB43" s="257" t="s">
        <v>110</v>
      </c>
      <c r="AC43" s="24" t="s">
        <v>107</v>
      </c>
      <c r="AD43" s="24" t="s">
        <v>118</v>
      </c>
      <c r="AE43" s="24" t="s">
        <v>119</v>
      </c>
      <c r="AF43" s="257" t="s">
        <v>110</v>
      </c>
      <c r="AG43" s="24" t="s">
        <v>107</v>
      </c>
      <c r="AH43" s="52" t="s">
        <v>120</v>
      </c>
      <c r="AI43" s="52" t="s">
        <v>121</v>
      </c>
      <c r="AJ43" s="257" t="s">
        <v>122</v>
      </c>
      <c r="AK43" s="24" t="s">
        <v>107</v>
      </c>
      <c r="AL43" s="52" t="s">
        <v>123</v>
      </c>
      <c r="AM43" s="19" t="s">
        <v>124</v>
      </c>
      <c r="AN43" s="257" t="s">
        <v>125</v>
      </c>
      <c r="AO43" s="93" t="s">
        <v>27</v>
      </c>
      <c r="AP43" s="93" t="s">
        <v>27</v>
      </c>
      <c r="AQ43" s="93" t="s">
        <v>27</v>
      </c>
      <c r="AR43" s="93" t="s">
        <v>27</v>
      </c>
      <c r="AS43" s="93" t="s">
        <v>27</v>
      </c>
      <c r="AT43" s="93" t="s">
        <v>27</v>
      </c>
      <c r="AU43" s="93" t="s">
        <v>27</v>
      </c>
      <c r="AV43" s="93" t="s">
        <v>27</v>
      </c>
      <c r="AW43" s="259"/>
    </row>
    <row r="44" ht="85" customHeight="true" spans="1:49">
      <c r="A44" s="24"/>
      <c r="B44" s="243"/>
      <c r="C44" s="243"/>
      <c r="D44" s="243"/>
      <c r="E44" s="52" t="s">
        <v>126</v>
      </c>
      <c r="F44" s="24" t="s">
        <v>57</v>
      </c>
      <c r="G44" s="19" t="s">
        <v>127</v>
      </c>
      <c r="H44" s="247" t="s">
        <v>31</v>
      </c>
      <c r="I44" s="93" t="s">
        <v>27</v>
      </c>
      <c r="J44" s="93" t="s">
        <v>27</v>
      </c>
      <c r="K44" s="93" t="s">
        <v>27</v>
      </c>
      <c r="L44" s="93" t="s">
        <v>27</v>
      </c>
      <c r="M44" s="93" t="s">
        <v>27</v>
      </c>
      <c r="N44" s="52" t="s">
        <v>108</v>
      </c>
      <c r="O44" s="52" t="s">
        <v>109</v>
      </c>
      <c r="P44" s="52" t="s">
        <v>110</v>
      </c>
      <c r="Q44" s="93" t="s">
        <v>27</v>
      </c>
      <c r="R44" s="52" t="s">
        <v>111</v>
      </c>
      <c r="S44" s="24" t="s">
        <v>112</v>
      </c>
      <c r="T44" s="52" t="s">
        <v>113</v>
      </c>
      <c r="U44" s="93" t="s">
        <v>27</v>
      </c>
      <c r="V44" s="52" t="s">
        <v>114</v>
      </c>
      <c r="W44" s="19" t="s">
        <v>115</v>
      </c>
      <c r="X44" s="19" t="s">
        <v>110</v>
      </c>
      <c r="Y44" s="93" t="s">
        <v>27</v>
      </c>
      <c r="Z44" s="52" t="s">
        <v>116</v>
      </c>
      <c r="AA44" s="52" t="s">
        <v>117</v>
      </c>
      <c r="AB44" s="257" t="s">
        <v>110</v>
      </c>
      <c r="AC44" s="93" t="s">
        <v>27</v>
      </c>
      <c r="AD44" s="24" t="s">
        <v>118</v>
      </c>
      <c r="AE44" s="24" t="s">
        <v>119</v>
      </c>
      <c r="AF44" s="257" t="s">
        <v>110</v>
      </c>
      <c r="AG44" s="93" t="s">
        <v>27</v>
      </c>
      <c r="AH44" s="52" t="s">
        <v>120</v>
      </c>
      <c r="AI44" s="52" t="s">
        <v>121</v>
      </c>
      <c r="AJ44" s="257" t="s">
        <v>122</v>
      </c>
      <c r="AK44" s="93" t="s">
        <v>27</v>
      </c>
      <c r="AL44" s="52" t="s">
        <v>123</v>
      </c>
      <c r="AM44" s="19" t="s">
        <v>124</v>
      </c>
      <c r="AN44" s="257" t="s">
        <v>125</v>
      </c>
      <c r="AO44" s="24" t="s">
        <v>27</v>
      </c>
      <c r="AP44" s="24" t="s">
        <v>27</v>
      </c>
      <c r="AQ44" s="24" t="s">
        <v>27</v>
      </c>
      <c r="AR44" s="24" t="s">
        <v>27</v>
      </c>
      <c r="AS44" s="24" t="s">
        <v>27</v>
      </c>
      <c r="AT44" s="24" t="s">
        <v>27</v>
      </c>
      <c r="AU44" s="24" t="s">
        <v>27</v>
      </c>
      <c r="AV44" s="24" t="s">
        <v>27</v>
      </c>
      <c r="AW44" s="259"/>
    </row>
    <row r="45" ht="42" customHeight="true" spans="1:49">
      <c r="A45" s="24"/>
      <c r="B45" s="243"/>
      <c r="C45" s="243"/>
      <c r="D45" s="24" t="s">
        <v>128</v>
      </c>
      <c r="E45" s="52" t="s">
        <v>129</v>
      </c>
      <c r="F45" s="24" t="s">
        <v>57</v>
      </c>
      <c r="G45" s="247">
        <v>0.9</v>
      </c>
      <c r="H45" s="247">
        <v>1</v>
      </c>
      <c r="I45" s="93" t="s">
        <v>27</v>
      </c>
      <c r="J45" s="93" t="s">
        <v>27</v>
      </c>
      <c r="K45" s="93" t="s">
        <v>27</v>
      </c>
      <c r="L45" s="93" t="s">
        <v>27</v>
      </c>
      <c r="M45" s="93" t="s">
        <v>27</v>
      </c>
      <c r="N45" s="247">
        <v>0.9</v>
      </c>
      <c r="O45" s="247">
        <v>0.9</v>
      </c>
      <c r="P45" s="247">
        <v>1</v>
      </c>
      <c r="Q45" s="93" t="s">
        <v>27</v>
      </c>
      <c r="R45" s="247">
        <v>0.9</v>
      </c>
      <c r="S45" s="247">
        <v>0.9</v>
      </c>
      <c r="T45" s="247">
        <v>1</v>
      </c>
      <c r="U45" s="93" t="s">
        <v>27</v>
      </c>
      <c r="V45" s="247">
        <v>0.9</v>
      </c>
      <c r="W45" s="247">
        <v>0.9</v>
      </c>
      <c r="X45" s="247">
        <v>1</v>
      </c>
      <c r="Y45" s="93" t="s">
        <v>27</v>
      </c>
      <c r="Z45" s="247">
        <v>0.9</v>
      </c>
      <c r="AA45" s="247">
        <v>0.9</v>
      </c>
      <c r="AB45" s="247">
        <v>1</v>
      </c>
      <c r="AC45" s="93" t="s">
        <v>27</v>
      </c>
      <c r="AD45" s="247">
        <v>0.9</v>
      </c>
      <c r="AE45" s="247">
        <v>0.9</v>
      </c>
      <c r="AF45" s="247">
        <v>1</v>
      </c>
      <c r="AG45" s="93" t="s">
        <v>27</v>
      </c>
      <c r="AH45" s="247">
        <v>0.9</v>
      </c>
      <c r="AI45" s="247">
        <v>0.9</v>
      </c>
      <c r="AJ45" s="247">
        <v>1</v>
      </c>
      <c r="AK45" s="93" t="s">
        <v>27</v>
      </c>
      <c r="AL45" s="247">
        <v>0.9</v>
      </c>
      <c r="AM45" s="247">
        <v>0.9</v>
      </c>
      <c r="AN45" s="247">
        <v>1</v>
      </c>
      <c r="AO45" s="93" t="s">
        <v>27</v>
      </c>
      <c r="AP45" s="93" t="s">
        <v>27</v>
      </c>
      <c r="AQ45" s="93" t="s">
        <v>27</v>
      </c>
      <c r="AR45" s="93" t="s">
        <v>27</v>
      </c>
      <c r="AS45" s="93" t="s">
        <v>27</v>
      </c>
      <c r="AT45" s="93" t="s">
        <v>27</v>
      </c>
      <c r="AU45" s="93" t="s">
        <v>27</v>
      </c>
      <c r="AV45" s="93" t="s">
        <v>27</v>
      </c>
      <c r="AW45" s="259"/>
    </row>
    <row r="46" ht="42" customHeight="true" spans="1:49">
      <c r="A46" s="24"/>
      <c r="B46" s="243"/>
      <c r="C46" s="243"/>
      <c r="D46" s="245"/>
      <c r="E46" s="52" t="s">
        <v>126</v>
      </c>
      <c r="F46" s="24" t="s">
        <v>57</v>
      </c>
      <c r="G46" s="24">
        <v>9290</v>
      </c>
      <c r="H46" s="247">
        <v>1</v>
      </c>
      <c r="I46" s="93" t="s">
        <v>27</v>
      </c>
      <c r="J46" s="93" t="s">
        <v>27</v>
      </c>
      <c r="K46" s="93" t="s">
        <v>27</v>
      </c>
      <c r="L46" s="93" t="s">
        <v>27</v>
      </c>
      <c r="M46" s="93" t="s">
        <v>27</v>
      </c>
      <c r="N46" s="24" t="s">
        <v>130</v>
      </c>
      <c r="O46" s="24">
        <v>193</v>
      </c>
      <c r="P46" s="247">
        <v>1</v>
      </c>
      <c r="Q46" s="93" t="s">
        <v>27</v>
      </c>
      <c r="R46" s="24" t="s">
        <v>131</v>
      </c>
      <c r="S46" s="24">
        <v>1354</v>
      </c>
      <c r="T46" s="247">
        <v>1</v>
      </c>
      <c r="U46" s="93" t="s">
        <v>27</v>
      </c>
      <c r="V46" s="24" t="s">
        <v>132</v>
      </c>
      <c r="W46" s="24">
        <v>322</v>
      </c>
      <c r="X46" s="247">
        <v>1</v>
      </c>
      <c r="Y46" s="93" t="s">
        <v>27</v>
      </c>
      <c r="Z46" s="24" t="s">
        <v>133</v>
      </c>
      <c r="AA46" s="24">
        <v>3896</v>
      </c>
      <c r="AB46" s="247">
        <v>1</v>
      </c>
      <c r="AC46" s="93" t="s">
        <v>27</v>
      </c>
      <c r="AD46" s="24" t="s">
        <v>134</v>
      </c>
      <c r="AE46" s="24">
        <v>1943</v>
      </c>
      <c r="AF46" s="247">
        <v>1</v>
      </c>
      <c r="AG46" s="93" t="s">
        <v>27</v>
      </c>
      <c r="AH46" s="24" t="s">
        <v>135</v>
      </c>
      <c r="AI46" s="24">
        <v>657</v>
      </c>
      <c r="AJ46" s="247">
        <v>1</v>
      </c>
      <c r="AK46" s="93" t="s">
        <v>27</v>
      </c>
      <c r="AL46" s="52">
        <v>0</v>
      </c>
      <c r="AM46" s="24">
        <v>925</v>
      </c>
      <c r="AN46" s="247">
        <v>1</v>
      </c>
      <c r="AO46" s="93" t="s">
        <v>27</v>
      </c>
      <c r="AP46" s="93" t="s">
        <v>27</v>
      </c>
      <c r="AQ46" s="93" t="s">
        <v>27</v>
      </c>
      <c r="AR46" s="93" t="s">
        <v>27</v>
      </c>
      <c r="AS46" s="93" t="s">
        <v>27</v>
      </c>
      <c r="AT46" s="93" t="s">
        <v>27</v>
      </c>
      <c r="AU46" s="93" t="s">
        <v>27</v>
      </c>
      <c r="AV46" s="93" t="s">
        <v>27</v>
      </c>
      <c r="AW46" s="259"/>
    </row>
    <row r="47" ht="33" customHeight="true" spans="1:49">
      <c r="A47" s="24"/>
      <c r="B47" s="243"/>
      <c r="C47" s="243"/>
      <c r="D47" s="24" t="s">
        <v>136</v>
      </c>
      <c r="E47" s="52" t="s">
        <v>129</v>
      </c>
      <c r="F47" s="24" t="s">
        <v>57</v>
      </c>
      <c r="G47" s="247">
        <v>0.75</v>
      </c>
      <c r="H47" s="247">
        <v>1</v>
      </c>
      <c r="I47" s="93" t="s">
        <v>27</v>
      </c>
      <c r="J47" s="93" t="s">
        <v>27</v>
      </c>
      <c r="K47" s="93" t="s">
        <v>27</v>
      </c>
      <c r="L47" s="93" t="s">
        <v>27</v>
      </c>
      <c r="M47" s="93" t="s">
        <v>27</v>
      </c>
      <c r="N47" s="247">
        <v>0.75</v>
      </c>
      <c r="O47" s="247">
        <v>0.75</v>
      </c>
      <c r="P47" s="247">
        <v>1</v>
      </c>
      <c r="Q47" s="93" t="s">
        <v>27</v>
      </c>
      <c r="R47" s="247">
        <v>0.75</v>
      </c>
      <c r="S47" s="247">
        <v>0.75</v>
      </c>
      <c r="T47" s="247">
        <v>1</v>
      </c>
      <c r="U47" s="93" t="s">
        <v>27</v>
      </c>
      <c r="V47" s="247">
        <v>0.75</v>
      </c>
      <c r="W47" s="247">
        <v>0.75</v>
      </c>
      <c r="X47" s="247">
        <v>1</v>
      </c>
      <c r="Y47" s="93" t="s">
        <v>27</v>
      </c>
      <c r="Z47" s="247">
        <v>0.75</v>
      </c>
      <c r="AA47" s="247">
        <v>0.75</v>
      </c>
      <c r="AB47" s="247">
        <v>1</v>
      </c>
      <c r="AC47" s="93" t="s">
        <v>27</v>
      </c>
      <c r="AD47" s="247">
        <v>0.75</v>
      </c>
      <c r="AE47" s="247">
        <v>0.75</v>
      </c>
      <c r="AF47" s="247">
        <v>1</v>
      </c>
      <c r="AG47" s="93" t="s">
        <v>27</v>
      </c>
      <c r="AH47" s="247">
        <v>0.75</v>
      </c>
      <c r="AI47" s="247">
        <v>0.75</v>
      </c>
      <c r="AJ47" s="247">
        <v>1</v>
      </c>
      <c r="AK47" s="93" t="s">
        <v>27</v>
      </c>
      <c r="AL47" s="247">
        <v>0.75</v>
      </c>
      <c r="AM47" s="247">
        <v>0.75</v>
      </c>
      <c r="AN47" s="247">
        <v>1</v>
      </c>
      <c r="AO47" s="93" t="s">
        <v>27</v>
      </c>
      <c r="AP47" s="93" t="s">
        <v>27</v>
      </c>
      <c r="AQ47" s="93" t="s">
        <v>27</v>
      </c>
      <c r="AR47" s="93" t="s">
        <v>27</v>
      </c>
      <c r="AS47" s="93" t="s">
        <v>27</v>
      </c>
      <c r="AT47" s="93" t="s">
        <v>27</v>
      </c>
      <c r="AU47" s="93" t="s">
        <v>27</v>
      </c>
      <c r="AV47" s="93" t="s">
        <v>27</v>
      </c>
      <c r="AW47" s="259"/>
    </row>
    <row r="48" ht="30" customHeight="true" spans="1:49">
      <c r="A48" s="24"/>
      <c r="B48" s="243"/>
      <c r="C48" s="243"/>
      <c r="D48" s="245"/>
      <c r="E48" s="52" t="s">
        <v>126</v>
      </c>
      <c r="F48" s="24" t="s">
        <v>57</v>
      </c>
      <c r="G48" s="24">
        <v>31738</v>
      </c>
      <c r="H48" s="247">
        <v>1</v>
      </c>
      <c r="I48" s="93" t="s">
        <v>27</v>
      </c>
      <c r="J48" s="93" t="s">
        <v>27</v>
      </c>
      <c r="K48" s="93" t="s">
        <v>27</v>
      </c>
      <c r="L48" s="93" t="s">
        <v>27</v>
      </c>
      <c r="M48" s="93" t="s">
        <v>27</v>
      </c>
      <c r="N48" s="24" t="s">
        <v>137</v>
      </c>
      <c r="O48" s="24">
        <v>2880</v>
      </c>
      <c r="P48" s="247">
        <v>1</v>
      </c>
      <c r="Q48" s="93" t="s">
        <v>27</v>
      </c>
      <c r="R48" s="24" t="s">
        <v>138</v>
      </c>
      <c r="S48" s="24">
        <v>4768</v>
      </c>
      <c r="T48" s="247">
        <v>1</v>
      </c>
      <c r="U48" s="93" t="s">
        <v>27</v>
      </c>
      <c r="V48" s="24" t="s">
        <v>139</v>
      </c>
      <c r="W48" s="24">
        <v>2331</v>
      </c>
      <c r="X48" s="247">
        <v>1</v>
      </c>
      <c r="Y48" s="93" t="s">
        <v>27</v>
      </c>
      <c r="Z48" s="24" t="s">
        <v>140</v>
      </c>
      <c r="AA48" s="24">
        <v>10143</v>
      </c>
      <c r="AB48" s="247">
        <v>1</v>
      </c>
      <c r="AC48" s="93" t="s">
        <v>27</v>
      </c>
      <c r="AD48" s="24" t="s">
        <v>141</v>
      </c>
      <c r="AE48" s="24">
        <v>5491</v>
      </c>
      <c r="AF48" s="247">
        <v>1</v>
      </c>
      <c r="AG48" s="93" t="s">
        <v>27</v>
      </c>
      <c r="AH48" s="24" t="s">
        <v>142</v>
      </c>
      <c r="AI48" s="24">
        <v>2255</v>
      </c>
      <c r="AJ48" s="247">
        <v>1</v>
      </c>
      <c r="AK48" s="93" t="s">
        <v>27</v>
      </c>
      <c r="AL48" s="24" t="s">
        <v>143</v>
      </c>
      <c r="AM48" s="24">
        <v>3870</v>
      </c>
      <c r="AN48" s="247">
        <v>1</v>
      </c>
      <c r="AO48" s="93" t="s">
        <v>27</v>
      </c>
      <c r="AP48" s="93" t="s">
        <v>27</v>
      </c>
      <c r="AQ48" s="93" t="s">
        <v>27</v>
      </c>
      <c r="AR48" s="93" t="s">
        <v>27</v>
      </c>
      <c r="AS48" s="93" t="s">
        <v>27</v>
      </c>
      <c r="AT48" s="93" t="s">
        <v>27</v>
      </c>
      <c r="AU48" s="93" t="s">
        <v>27</v>
      </c>
      <c r="AV48" s="93" t="s">
        <v>27</v>
      </c>
      <c r="AW48" s="259"/>
    </row>
    <row r="49" ht="45" customHeight="true" spans="1:49">
      <c r="A49" s="24"/>
      <c r="B49" s="243"/>
      <c r="C49" s="243"/>
      <c r="D49" s="24" t="s">
        <v>144</v>
      </c>
      <c r="E49" s="52" t="s">
        <v>129</v>
      </c>
      <c r="F49" s="24" t="s">
        <v>57</v>
      </c>
      <c r="G49" s="247">
        <v>0.6</v>
      </c>
      <c r="H49" s="247">
        <v>1</v>
      </c>
      <c r="I49" s="93" t="s">
        <v>27</v>
      </c>
      <c r="J49" s="93" t="s">
        <v>27</v>
      </c>
      <c r="K49" s="93" t="s">
        <v>27</v>
      </c>
      <c r="L49" s="93" t="s">
        <v>27</v>
      </c>
      <c r="M49" s="93" t="s">
        <v>27</v>
      </c>
      <c r="N49" s="247">
        <v>0.6</v>
      </c>
      <c r="O49" s="247">
        <v>0.6</v>
      </c>
      <c r="P49" s="247">
        <v>1</v>
      </c>
      <c r="Q49" s="93" t="s">
        <v>27</v>
      </c>
      <c r="R49" s="247">
        <v>0.6</v>
      </c>
      <c r="S49" s="247">
        <v>0.6</v>
      </c>
      <c r="T49" s="247">
        <v>1</v>
      </c>
      <c r="U49" s="93" t="s">
        <v>27</v>
      </c>
      <c r="V49" s="247">
        <v>0.6</v>
      </c>
      <c r="W49" s="247">
        <v>0.6</v>
      </c>
      <c r="X49" s="247">
        <v>1</v>
      </c>
      <c r="Y49" s="93" t="s">
        <v>27</v>
      </c>
      <c r="Z49" s="247">
        <v>0.6</v>
      </c>
      <c r="AA49" s="247">
        <v>0.6</v>
      </c>
      <c r="AB49" s="247">
        <v>1</v>
      </c>
      <c r="AC49" s="93" t="s">
        <v>27</v>
      </c>
      <c r="AD49" s="247">
        <v>0.6</v>
      </c>
      <c r="AE49" s="247">
        <v>0.6</v>
      </c>
      <c r="AF49" s="247">
        <v>1</v>
      </c>
      <c r="AG49" s="93" t="s">
        <v>27</v>
      </c>
      <c r="AH49" s="247">
        <v>0.6</v>
      </c>
      <c r="AI49" s="247">
        <v>0.6</v>
      </c>
      <c r="AJ49" s="247">
        <v>1</v>
      </c>
      <c r="AK49" s="93" t="s">
        <v>27</v>
      </c>
      <c r="AL49" s="247">
        <v>0.6</v>
      </c>
      <c r="AM49" s="247">
        <v>0.6</v>
      </c>
      <c r="AN49" s="247">
        <v>1</v>
      </c>
      <c r="AO49" s="93" t="s">
        <v>27</v>
      </c>
      <c r="AP49" s="93" t="s">
        <v>27</v>
      </c>
      <c r="AQ49" s="93" t="s">
        <v>27</v>
      </c>
      <c r="AR49" s="93" t="s">
        <v>27</v>
      </c>
      <c r="AS49" s="93" t="s">
        <v>27</v>
      </c>
      <c r="AT49" s="93" t="s">
        <v>27</v>
      </c>
      <c r="AU49" s="93" t="s">
        <v>27</v>
      </c>
      <c r="AV49" s="93" t="s">
        <v>27</v>
      </c>
      <c r="AW49" s="259"/>
    </row>
    <row r="50" ht="55" customHeight="true" spans="1:49">
      <c r="A50" s="24"/>
      <c r="B50" s="243"/>
      <c r="C50" s="243"/>
      <c r="D50" s="245"/>
      <c r="E50" s="52" t="s">
        <v>126</v>
      </c>
      <c r="F50" s="24" t="s">
        <v>57</v>
      </c>
      <c r="G50" s="24">
        <v>5710</v>
      </c>
      <c r="H50" s="247">
        <v>1</v>
      </c>
      <c r="I50" s="93" t="s">
        <v>27</v>
      </c>
      <c r="J50" s="93" t="s">
        <v>27</v>
      </c>
      <c r="K50" s="93" t="s">
        <v>27</v>
      </c>
      <c r="L50" s="93" t="s">
        <v>27</v>
      </c>
      <c r="M50" s="93" t="s">
        <v>27</v>
      </c>
      <c r="N50" s="24">
        <v>0</v>
      </c>
      <c r="O50" s="24">
        <v>52</v>
      </c>
      <c r="P50" s="247">
        <v>1</v>
      </c>
      <c r="Q50" s="93" t="s">
        <v>27</v>
      </c>
      <c r="R50" s="24" t="s">
        <v>145</v>
      </c>
      <c r="S50" s="24">
        <v>394</v>
      </c>
      <c r="T50" s="247">
        <v>1</v>
      </c>
      <c r="U50" s="93" t="s">
        <v>27</v>
      </c>
      <c r="V50" s="24" t="s">
        <v>146</v>
      </c>
      <c r="W50" s="24">
        <v>414</v>
      </c>
      <c r="X50" s="247">
        <v>1</v>
      </c>
      <c r="Y50" s="93" t="s">
        <v>27</v>
      </c>
      <c r="Z50" s="24" t="s">
        <v>147</v>
      </c>
      <c r="AA50" s="24">
        <v>2242</v>
      </c>
      <c r="AB50" s="247">
        <v>1</v>
      </c>
      <c r="AC50" s="93" t="s">
        <v>27</v>
      </c>
      <c r="AD50" s="24" t="s">
        <v>148</v>
      </c>
      <c r="AE50" s="24">
        <v>1131</v>
      </c>
      <c r="AF50" s="247">
        <v>1</v>
      </c>
      <c r="AG50" s="93" t="s">
        <v>27</v>
      </c>
      <c r="AH50" s="24">
        <v>0</v>
      </c>
      <c r="AI50" s="24">
        <v>123</v>
      </c>
      <c r="AJ50" s="247">
        <v>1</v>
      </c>
      <c r="AK50" s="93" t="s">
        <v>27</v>
      </c>
      <c r="AL50" s="24" t="s">
        <v>149</v>
      </c>
      <c r="AM50" s="24">
        <v>1354</v>
      </c>
      <c r="AN50" s="247">
        <v>1</v>
      </c>
      <c r="AO50" s="93" t="s">
        <v>27</v>
      </c>
      <c r="AP50" s="93" t="s">
        <v>27</v>
      </c>
      <c r="AQ50" s="93" t="s">
        <v>27</v>
      </c>
      <c r="AR50" s="93" t="s">
        <v>27</v>
      </c>
      <c r="AS50" s="93" t="s">
        <v>27</v>
      </c>
      <c r="AT50" s="93" t="s">
        <v>27</v>
      </c>
      <c r="AU50" s="93" t="s">
        <v>27</v>
      </c>
      <c r="AV50" s="93" t="s">
        <v>27</v>
      </c>
      <c r="AW50" s="259"/>
    </row>
    <row r="51" ht="28" customHeight="true" spans="1:49">
      <c r="A51" s="24" t="s">
        <v>60</v>
      </c>
      <c r="B51" s="93">
        <v>20</v>
      </c>
      <c r="C51" s="52" t="s">
        <v>150</v>
      </c>
      <c r="D51" s="24" t="s">
        <v>151</v>
      </c>
      <c r="E51" s="250" t="s">
        <v>152</v>
      </c>
      <c r="F51" s="24" t="s">
        <v>42</v>
      </c>
      <c r="G51" s="24">
        <v>1300</v>
      </c>
      <c r="H51" s="24" t="s">
        <v>27</v>
      </c>
      <c r="I51" s="93" t="s">
        <v>27</v>
      </c>
      <c r="J51" s="93" t="s">
        <v>27</v>
      </c>
      <c r="K51" s="93" t="s">
        <v>27</v>
      </c>
      <c r="L51" s="93" t="s">
        <v>27</v>
      </c>
      <c r="M51" s="256">
        <v>1300</v>
      </c>
      <c r="N51" s="256">
        <v>1300</v>
      </c>
      <c r="O51" s="253" t="s">
        <v>27</v>
      </c>
      <c r="P51" s="253" t="s">
        <v>27</v>
      </c>
      <c r="Q51" s="256">
        <v>1300</v>
      </c>
      <c r="R51" s="256">
        <v>1300</v>
      </c>
      <c r="S51" s="253" t="s">
        <v>27</v>
      </c>
      <c r="T51" s="253" t="s">
        <v>27</v>
      </c>
      <c r="U51" s="256">
        <v>1300</v>
      </c>
      <c r="V51" s="256">
        <v>1300</v>
      </c>
      <c r="W51" s="253" t="s">
        <v>27</v>
      </c>
      <c r="X51" s="253" t="s">
        <v>27</v>
      </c>
      <c r="Y51" s="256">
        <v>1300</v>
      </c>
      <c r="Z51" s="256">
        <v>1300</v>
      </c>
      <c r="AA51" s="253" t="s">
        <v>27</v>
      </c>
      <c r="AB51" s="253" t="s">
        <v>27</v>
      </c>
      <c r="AC51" s="256">
        <v>1300</v>
      </c>
      <c r="AD51" s="256">
        <v>1300</v>
      </c>
      <c r="AE51" s="253" t="s">
        <v>27</v>
      </c>
      <c r="AF51" s="253" t="s">
        <v>27</v>
      </c>
      <c r="AG51" s="256">
        <v>1300</v>
      </c>
      <c r="AH51" s="256">
        <v>1300</v>
      </c>
      <c r="AI51" s="253" t="s">
        <v>27</v>
      </c>
      <c r="AJ51" s="253" t="s">
        <v>27</v>
      </c>
      <c r="AK51" s="256">
        <v>1300</v>
      </c>
      <c r="AL51" s="256">
        <v>1300</v>
      </c>
      <c r="AM51" s="253" t="s">
        <v>27</v>
      </c>
      <c r="AN51" s="253" t="s">
        <v>27</v>
      </c>
      <c r="AO51" s="93" t="s">
        <v>27</v>
      </c>
      <c r="AP51" s="93" t="s">
        <v>27</v>
      </c>
      <c r="AQ51" s="93" t="s">
        <v>27</v>
      </c>
      <c r="AR51" s="93" t="s">
        <v>27</v>
      </c>
      <c r="AS51" s="93" t="s">
        <v>27</v>
      </c>
      <c r="AT51" s="93" t="s">
        <v>27</v>
      </c>
      <c r="AU51" s="93" t="s">
        <v>27</v>
      </c>
      <c r="AV51" s="93" t="s">
        <v>27</v>
      </c>
      <c r="AW51" s="259"/>
    </row>
    <row r="52" ht="28" customHeight="true" spans="1:49">
      <c r="A52" s="24"/>
      <c r="B52" s="243"/>
      <c r="C52" s="243"/>
      <c r="D52" s="243"/>
      <c r="E52" s="52" t="s">
        <v>153</v>
      </c>
      <c r="F52" s="24" t="s">
        <v>42</v>
      </c>
      <c r="G52" s="24">
        <v>39</v>
      </c>
      <c r="H52" s="93" t="s">
        <v>154</v>
      </c>
      <c r="I52" s="93" t="s">
        <v>27</v>
      </c>
      <c r="J52" s="93" t="s">
        <v>27</v>
      </c>
      <c r="K52" s="93" t="s">
        <v>27</v>
      </c>
      <c r="L52" s="93" t="s">
        <v>27</v>
      </c>
      <c r="M52" s="256" t="s">
        <v>27</v>
      </c>
      <c r="N52" s="24">
        <v>6</v>
      </c>
      <c r="O52" s="24">
        <v>6</v>
      </c>
      <c r="P52" s="93" t="s">
        <v>154</v>
      </c>
      <c r="Q52" s="256" t="s">
        <v>27</v>
      </c>
      <c r="R52" s="24">
        <v>5</v>
      </c>
      <c r="S52" s="24">
        <v>5</v>
      </c>
      <c r="T52" s="93" t="s">
        <v>154</v>
      </c>
      <c r="U52" s="256" t="s">
        <v>27</v>
      </c>
      <c r="V52" s="24">
        <v>4</v>
      </c>
      <c r="W52" s="24">
        <v>4</v>
      </c>
      <c r="X52" s="93" t="s">
        <v>154</v>
      </c>
      <c r="Y52" s="256" t="s">
        <v>27</v>
      </c>
      <c r="Z52" s="24">
        <v>18</v>
      </c>
      <c r="AA52" s="24">
        <v>18</v>
      </c>
      <c r="AB52" s="93" t="s">
        <v>154</v>
      </c>
      <c r="AC52" s="256" t="s">
        <v>27</v>
      </c>
      <c r="AD52" s="24">
        <v>5</v>
      </c>
      <c r="AE52" s="24">
        <v>5</v>
      </c>
      <c r="AF52" s="93" t="s">
        <v>154</v>
      </c>
      <c r="AG52" s="256" t="s">
        <v>27</v>
      </c>
      <c r="AH52" s="24">
        <v>0</v>
      </c>
      <c r="AI52" s="24">
        <v>0</v>
      </c>
      <c r="AJ52" s="93" t="s">
        <v>154</v>
      </c>
      <c r="AK52" s="256" t="s">
        <v>27</v>
      </c>
      <c r="AL52" s="24">
        <v>1</v>
      </c>
      <c r="AM52" s="24">
        <v>1</v>
      </c>
      <c r="AN52" s="93" t="s">
        <v>154</v>
      </c>
      <c r="AO52" s="93" t="s">
        <v>27</v>
      </c>
      <c r="AP52" s="93" t="s">
        <v>27</v>
      </c>
      <c r="AQ52" s="93" t="s">
        <v>27</v>
      </c>
      <c r="AR52" s="93" t="s">
        <v>27</v>
      </c>
      <c r="AS52" s="93" t="s">
        <v>27</v>
      </c>
      <c r="AT52" s="93" t="s">
        <v>27</v>
      </c>
      <c r="AU52" s="93" t="s">
        <v>27</v>
      </c>
      <c r="AV52" s="93" t="s">
        <v>27</v>
      </c>
      <c r="AW52" s="259"/>
    </row>
    <row r="53" ht="37" customHeight="true" spans="1:49">
      <c r="A53" s="24"/>
      <c r="B53" s="243"/>
      <c r="C53" s="243"/>
      <c r="D53" s="243"/>
      <c r="E53" s="52" t="s">
        <v>155</v>
      </c>
      <c r="F53" s="24" t="s">
        <v>42</v>
      </c>
      <c r="G53" s="24">
        <v>246</v>
      </c>
      <c r="H53" s="93" t="s">
        <v>154</v>
      </c>
      <c r="I53" s="93" t="s">
        <v>27</v>
      </c>
      <c r="J53" s="93" t="s">
        <v>27</v>
      </c>
      <c r="K53" s="93" t="s">
        <v>27</v>
      </c>
      <c r="L53" s="93" t="s">
        <v>27</v>
      </c>
      <c r="M53" s="256" t="s">
        <v>27</v>
      </c>
      <c r="N53" s="24">
        <v>16</v>
      </c>
      <c r="O53" s="24">
        <v>16</v>
      </c>
      <c r="P53" s="93" t="s">
        <v>154</v>
      </c>
      <c r="Q53" s="256" t="s">
        <v>27</v>
      </c>
      <c r="R53" s="24">
        <v>27</v>
      </c>
      <c r="S53" s="24">
        <v>27</v>
      </c>
      <c r="T53" s="93" t="s">
        <v>154</v>
      </c>
      <c r="U53" s="256" t="s">
        <v>27</v>
      </c>
      <c r="V53" s="24">
        <v>21</v>
      </c>
      <c r="W53" s="24">
        <v>21</v>
      </c>
      <c r="X53" s="93" t="s">
        <v>154</v>
      </c>
      <c r="Y53" s="256" t="s">
        <v>27</v>
      </c>
      <c r="Z53" s="24">
        <v>59</v>
      </c>
      <c r="AA53" s="24">
        <v>59</v>
      </c>
      <c r="AB53" s="93" t="s">
        <v>154</v>
      </c>
      <c r="AC53" s="256" t="s">
        <v>27</v>
      </c>
      <c r="AD53" s="24">
        <v>72</v>
      </c>
      <c r="AE53" s="24">
        <v>72</v>
      </c>
      <c r="AF53" s="93" t="s">
        <v>154</v>
      </c>
      <c r="AG53" s="256" t="s">
        <v>27</v>
      </c>
      <c r="AH53" s="24">
        <v>14</v>
      </c>
      <c r="AI53" s="24">
        <v>14</v>
      </c>
      <c r="AJ53" s="93" t="s">
        <v>154</v>
      </c>
      <c r="AK53" s="256" t="s">
        <v>27</v>
      </c>
      <c r="AL53" s="24">
        <v>37</v>
      </c>
      <c r="AM53" s="24">
        <v>37</v>
      </c>
      <c r="AN53" s="93" t="s">
        <v>154</v>
      </c>
      <c r="AO53" s="93" t="s">
        <v>27</v>
      </c>
      <c r="AP53" s="93" t="s">
        <v>27</v>
      </c>
      <c r="AQ53" s="93" t="s">
        <v>27</v>
      </c>
      <c r="AR53" s="93" t="s">
        <v>27</v>
      </c>
      <c r="AS53" s="93" t="s">
        <v>27</v>
      </c>
      <c r="AT53" s="93" t="s">
        <v>27</v>
      </c>
      <c r="AU53" s="93" t="s">
        <v>27</v>
      </c>
      <c r="AV53" s="93" t="s">
        <v>27</v>
      </c>
      <c r="AW53" s="259"/>
    </row>
    <row r="54" ht="28" customHeight="true" spans="1:49">
      <c r="A54" s="24"/>
      <c r="B54" s="243"/>
      <c r="C54" s="243"/>
      <c r="D54" s="24" t="s">
        <v>156</v>
      </c>
      <c r="E54" s="250" t="s">
        <v>152</v>
      </c>
      <c r="F54" s="24" t="s">
        <v>42</v>
      </c>
      <c r="G54" s="24">
        <v>1966</v>
      </c>
      <c r="H54" s="93" t="s">
        <v>27</v>
      </c>
      <c r="I54" s="93" t="s">
        <v>27</v>
      </c>
      <c r="J54" s="93" t="s">
        <v>27</v>
      </c>
      <c r="K54" s="93" t="s">
        <v>27</v>
      </c>
      <c r="L54" s="93" t="s">
        <v>27</v>
      </c>
      <c r="M54" s="24">
        <v>1966</v>
      </c>
      <c r="N54" s="24">
        <v>1966</v>
      </c>
      <c r="O54" s="256" t="s">
        <v>27</v>
      </c>
      <c r="P54" s="93" t="s">
        <v>27</v>
      </c>
      <c r="Q54" s="93" t="s">
        <v>27</v>
      </c>
      <c r="R54" s="93" t="s">
        <v>27</v>
      </c>
      <c r="S54" s="93" t="s">
        <v>27</v>
      </c>
      <c r="T54" s="93" t="s">
        <v>27</v>
      </c>
      <c r="U54" s="93" t="s">
        <v>27</v>
      </c>
      <c r="V54" s="93" t="s">
        <v>27</v>
      </c>
      <c r="W54" s="93" t="s">
        <v>27</v>
      </c>
      <c r="X54" s="93" t="s">
        <v>27</v>
      </c>
      <c r="Y54" s="93" t="s">
        <v>27</v>
      </c>
      <c r="Z54" s="93" t="s">
        <v>27</v>
      </c>
      <c r="AA54" s="93" t="s">
        <v>27</v>
      </c>
      <c r="AB54" s="93" t="s">
        <v>27</v>
      </c>
      <c r="AC54" s="93" t="s">
        <v>27</v>
      </c>
      <c r="AD54" s="93" t="s">
        <v>27</v>
      </c>
      <c r="AE54" s="93" t="s">
        <v>27</v>
      </c>
      <c r="AF54" s="93" t="s">
        <v>27</v>
      </c>
      <c r="AG54" s="93" t="s">
        <v>27</v>
      </c>
      <c r="AH54" s="93" t="s">
        <v>27</v>
      </c>
      <c r="AI54" s="93" t="s">
        <v>27</v>
      </c>
      <c r="AJ54" s="93" t="s">
        <v>27</v>
      </c>
      <c r="AK54" s="93" t="s">
        <v>27</v>
      </c>
      <c r="AL54" s="93" t="s">
        <v>27</v>
      </c>
      <c r="AM54" s="93" t="s">
        <v>27</v>
      </c>
      <c r="AN54" s="93" t="s">
        <v>27</v>
      </c>
      <c r="AO54" s="93" t="s">
        <v>27</v>
      </c>
      <c r="AP54" s="93" t="s">
        <v>27</v>
      </c>
      <c r="AQ54" s="93" t="s">
        <v>27</v>
      </c>
      <c r="AR54" s="93" t="s">
        <v>27</v>
      </c>
      <c r="AS54" s="93" t="s">
        <v>27</v>
      </c>
      <c r="AT54" s="93" t="s">
        <v>27</v>
      </c>
      <c r="AU54" s="93" t="s">
        <v>27</v>
      </c>
      <c r="AV54" s="93" t="s">
        <v>27</v>
      </c>
      <c r="AW54" s="259"/>
    </row>
    <row r="55" ht="28" customHeight="true" spans="1:49">
      <c r="A55" s="24"/>
      <c r="B55" s="243"/>
      <c r="C55" s="243"/>
      <c r="D55" s="243"/>
      <c r="E55" s="52" t="s">
        <v>153</v>
      </c>
      <c r="F55" s="24" t="s">
        <v>42</v>
      </c>
      <c r="G55" s="24">
        <v>15</v>
      </c>
      <c r="H55" s="93" t="s">
        <v>154</v>
      </c>
      <c r="I55" s="93" t="s">
        <v>27</v>
      </c>
      <c r="J55" s="93" t="s">
        <v>27</v>
      </c>
      <c r="K55" s="93" t="s">
        <v>27</v>
      </c>
      <c r="L55" s="93" t="s">
        <v>27</v>
      </c>
      <c r="M55" s="256" t="s">
        <v>27</v>
      </c>
      <c r="N55" s="24">
        <v>15</v>
      </c>
      <c r="O55" s="24">
        <v>15</v>
      </c>
      <c r="P55" s="93" t="s">
        <v>154</v>
      </c>
      <c r="Q55" s="93" t="s">
        <v>27</v>
      </c>
      <c r="R55" s="93" t="s">
        <v>27</v>
      </c>
      <c r="S55" s="93" t="s">
        <v>27</v>
      </c>
      <c r="T55" s="93" t="s">
        <v>27</v>
      </c>
      <c r="U55" s="93" t="s">
        <v>27</v>
      </c>
      <c r="V55" s="93" t="s">
        <v>27</v>
      </c>
      <c r="W55" s="93" t="s">
        <v>27</v>
      </c>
      <c r="X55" s="93" t="s">
        <v>27</v>
      </c>
      <c r="Y55" s="93" t="s">
        <v>27</v>
      </c>
      <c r="Z55" s="93" t="s">
        <v>27</v>
      </c>
      <c r="AA55" s="93" t="s">
        <v>27</v>
      </c>
      <c r="AB55" s="93" t="s">
        <v>27</v>
      </c>
      <c r="AC55" s="93" t="s">
        <v>27</v>
      </c>
      <c r="AD55" s="93" t="s">
        <v>27</v>
      </c>
      <c r="AE55" s="93" t="s">
        <v>27</v>
      </c>
      <c r="AF55" s="93" t="s">
        <v>27</v>
      </c>
      <c r="AG55" s="93" t="s">
        <v>27</v>
      </c>
      <c r="AH55" s="93" t="s">
        <v>27</v>
      </c>
      <c r="AI55" s="93" t="s">
        <v>27</v>
      </c>
      <c r="AJ55" s="93" t="s">
        <v>27</v>
      </c>
      <c r="AK55" s="93" t="s">
        <v>27</v>
      </c>
      <c r="AL55" s="93" t="s">
        <v>27</v>
      </c>
      <c r="AM55" s="93" t="s">
        <v>27</v>
      </c>
      <c r="AN55" s="93" t="s">
        <v>27</v>
      </c>
      <c r="AO55" s="93" t="s">
        <v>27</v>
      </c>
      <c r="AP55" s="93" t="s">
        <v>27</v>
      </c>
      <c r="AQ55" s="93" t="s">
        <v>27</v>
      </c>
      <c r="AR55" s="93" t="s">
        <v>27</v>
      </c>
      <c r="AS55" s="93" t="s">
        <v>27</v>
      </c>
      <c r="AT55" s="93" t="s">
        <v>27</v>
      </c>
      <c r="AU55" s="93" t="s">
        <v>27</v>
      </c>
      <c r="AV55" s="93" t="s">
        <v>27</v>
      </c>
      <c r="AW55" s="259"/>
    </row>
    <row r="56" ht="42" customHeight="true" spans="1:49">
      <c r="A56" s="24"/>
      <c r="B56" s="243"/>
      <c r="C56" s="243"/>
      <c r="D56" s="243"/>
      <c r="E56" s="52" t="s">
        <v>155</v>
      </c>
      <c r="F56" s="24" t="s">
        <v>42</v>
      </c>
      <c r="G56" s="24">
        <v>1</v>
      </c>
      <c r="H56" s="93" t="s">
        <v>154</v>
      </c>
      <c r="I56" s="93" t="s">
        <v>27</v>
      </c>
      <c r="J56" s="93" t="s">
        <v>27</v>
      </c>
      <c r="K56" s="93" t="s">
        <v>27</v>
      </c>
      <c r="L56" s="93" t="s">
        <v>27</v>
      </c>
      <c r="M56" s="93" t="s">
        <v>27</v>
      </c>
      <c r="N56" s="24">
        <v>1</v>
      </c>
      <c r="O56" s="24">
        <v>1</v>
      </c>
      <c r="P56" s="93" t="s">
        <v>154</v>
      </c>
      <c r="Q56" s="93" t="s">
        <v>27</v>
      </c>
      <c r="R56" s="93" t="s">
        <v>27</v>
      </c>
      <c r="S56" s="93" t="s">
        <v>27</v>
      </c>
      <c r="T56" s="93" t="s">
        <v>27</v>
      </c>
      <c r="U56" s="93" t="s">
        <v>27</v>
      </c>
      <c r="V56" s="93" t="s">
        <v>27</v>
      </c>
      <c r="W56" s="93" t="s">
        <v>27</v>
      </c>
      <c r="X56" s="93" t="s">
        <v>27</v>
      </c>
      <c r="Y56" s="93" t="s">
        <v>27</v>
      </c>
      <c r="Z56" s="93" t="s">
        <v>27</v>
      </c>
      <c r="AA56" s="93" t="s">
        <v>27</v>
      </c>
      <c r="AB56" s="93" t="s">
        <v>27</v>
      </c>
      <c r="AC56" s="93" t="s">
        <v>27</v>
      </c>
      <c r="AD56" s="93" t="s">
        <v>27</v>
      </c>
      <c r="AE56" s="93" t="s">
        <v>27</v>
      </c>
      <c r="AF56" s="93" t="s">
        <v>27</v>
      </c>
      <c r="AG56" s="93" t="s">
        <v>27</v>
      </c>
      <c r="AH56" s="93" t="s">
        <v>27</v>
      </c>
      <c r="AI56" s="93" t="s">
        <v>27</v>
      </c>
      <c r="AJ56" s="93" t="s">
        <v>27</v>
      </c>
      <c r="AK56" s="93" t="s">
        <v>27</v>
      </c>
      <c r="AL56" s="93" t="s">
        <v>27</v>
      </c>
      <c r="AM56" s="93" t="s">
        <v>27</v>
      </c>
      <c r="AN56" s="93" t="s">
        <v>27</v>
      </c>
      <c r="AO56" s="93" t="s">
        <v>27</v>
      </c>
      <c r="AP56" s="93" t="s">
        <v>27</v>
      </c>
      <c r="AQ56" s="93" t="s">
        <v>27</v>
      </c>
      <c r="AR56" s="93" t="s">
        <v>27</v>
      </c>
      <c r="AS56" s="93" t="s">
        <v>27</v>
      </c>
      <c r="AT56" s="93" t="s">
        <v>27</v>
      </c>
      <c r="AU56" s="93" t="s">
        <v>27</v>
      </c>
      <c r="AV56" s="93" t="s">
        <v>27</v>
      </c>
      <c r="AW56" s="259"/>
    </row>
    <row r="57" ht="36" customHeight="true" spans="1:49">
      <c r="A57" s="24" t="s">
        <v>157</v>
      </c>
      <c r="B57" s="93">
        <v>21</v>
      </c>
      <c r="C57" s="24" t="s">
        <v>158</v>
      </c>
      <c r="D57" s="52" t="s">
        <v>159</v>
      </c>
      <c r="E57" s="243"/>
      <c r="F57" s="24" t="s">
        <v>160</v>
      </c>
      <c r="G57" s="24">
        <v>230</v>
      </c>
      <c r="H57" s="247">
        <v>2.3</v>
      </c>
      <c r="I57" s="93" t="s">
        <v>27</v>
      </c>
      <c r="J57" s="93" t="s">
        <v>27</v>
      </c>
      <c r="K57" s="93" t="s">
        <v>27</v>
      </c>
      <c r="L57" s="93" t="s">
        <v>27</v>
      </c>
      <c r="M57" s="93">
        <v>20</v>
      </c>
      <c r="N57" s="93">
        <v>0</v>
      </c>
      <c r="O57" s="93">
        <v>0</v>
      </c>
      <c r="P57" s="252">
        <v>0</v>
      </c>
      <c r="Q57" s="93">
        <v>10</v>
      </c>
      <c r="R57" s="93">
        <v>0</v>
      </c>
      <c r="S57" s="93">
        <v>10</v>
      </c>
      <c r="T57" s="252">
        <v>1</v>
      </c>
      <c r="U57" s="93">
        <v>10</v>
      </c>
      <c r="V57" s="93">
        <v>10</v>
      </c>
      <c r="W57" s="93">
        <v>10</v>
      </c>
      <c r="X57" s="252">
        <v>1</v>
      </c>
      <c r="Y57" s="93">
        <v>20</v>
      </c>
      <c r="Z57" s="93">
        <v>0</v>
      </c>
      <c r="AA57" s="93">
        <v>20</v>
      </c>
      <c r="AB57" s="248">
        <v>1</v>
      </c>
      <c r="AC57" s="93">
        <v>20</v>
      </c>
      <c r="AD57" s="93">
        <v>0</v>
      </c>
      <c r="AE57" s="93">
        <v>160</v>
      </c>
      <c r="AF57" s="252">
        <v>8</v>
      </c>
      <c r="AG57" s="93">
        <v>10</v>
      </c>
      <c r="AH57" s="93">
        <v>0</v>
      </c>
      <c r="AI57" s="93">
        <v>10</v>
      </c>
      <c r="AJ57" s="252">
        <v>1</v>
      </c>
      <c r="AK57" s="93">
        <v>10</v>
      </c>
      <c r="AL57" s="93">
        <v>0</v>
      </c>
      <c r="AM57" s="93">
        <v>20</v>
      </c>
      <c r="AN57" s="252">
        <v>2</v>
      </c>
      <c r="AO57" s="93" t="s">
        <v>27</v>
      </c>
      <c r="AP57" s="93" t="s">
        <v>27</v>
      </c>
      <c r="AQ57" s="93" t="s">
        <v>27</v>
      </c>
      <c r="AR57" s="93" t="s">
        <v>27</v>
      </c>
      <c r="AS57" s="93" t="s">
        <v>27</v>
      </c>
      <c r="AT57" s="93" t="s">
        <v>27</v>
      </c>
      <c r="AU57" s="93" t="s">
        <v>27</v>
      </c>
      <c r="AV57" s="93" t="s">
        <v>27</v>
      </c>
      <c r="AW57" s="259"/>
    </row>
    <row r="58" ht="36" customHeight="true" spans="1:49">
      <c r="A58" s="243"/>
      <c r="B58" s="243"/>
      <c r="C58" s="243"/>
      <c r="D58" s="52" t="s">
        <v>161</v>
      </c>
      <c r="E58" s="243"/>
      <c r="F58" s="24" t="s">
        <v>160</v>
      </c>
      <c r="G58" s="24">
        <v>0</v>
      </c>
      <c r="H58" s="24">
        <v>0</v>
      </c>
      <c r="I58" s="93" t="s">
        <v>27</v>
      </c>
      <c r="J58" s="93" t="s">
        <v>27</v>
      </c>
      <c r="K58" s="93" t="s">
        <v>27</v>
      </c>
      <c r="L58" s="93" t="s">
        <v>27</v>
      </c>
      <c r="M58" s="93">
        <v>1</v>
      </c>
      <c r="N58" s="93">
        <v>0</v>
      </c>
      <c r="O58" s="93">
        <v>0</v>
      </c>
      <c r="P58" s="252">
        <v>0</v>
      </c>
      <c r="Q58" s="93" t="s">
        <v>27</v>
      </c>
      <c r="R58" s="93" t="s">
        <v>27</v>
      </c>
      <c r="S58" s="93" t="s">
        <v>27</v>
      </c>
      <c r="T58" s="93" t="s">
        <v>27</v>
      </c>
      <c r="U58" s="93">
        <v>1</v>
      </c>
      <c r="V58" s="93">
        <v>0</v>
      </c>
      <c r="W58" s="93">
        <v>0</v>
      </c>
      <c r="X58" s="252">
        <v>0</v>
      </c>
      <c r="Y58" s="93" t="s">
        <v>27</v>
      </c>
      <c r="Z58" s="93" t="s">
        <v>27</v>
      </c>
      <c r="AA58" s="93" t="s">
        <v>27</v>
      </c>
      <c r="AB58" s="93" t="s">
        <v>27</v>
      </c>
      <c r="AC58" s="93" t="s">
        <v>27</v>
      </c>
      <c r="AD58" s="93" t="s">
        <v>27</v>
      </c>
      <c r="AE58" s="93" t="s">
        <v>27</v>
      </c>
      <c r="AF58" s="93" t="s">
        <v>27</v>
      </c>
      <c r="AG58" s="93" t="s">
        <v>27</v>
      </c>
      <c r="AH58" s="93" t="s">
        <v>27</v>
      </c>
      <c r="AI58" s="93" t="s">
        <v>27</v>
      </c>
      <c r="AJ58" s="93" t="s">
        <v>27</v>
      </c>
      <c r="AK58" s="93" t="s">
        <v>27</v>
      </c>
      <c r="AL58" s="93" t="s">
        <v>27</v>
      </c>
      <c r="AM58" s="93" t="s">
        <v>27</v>
      </c>
      <c r="AN58" s="93" t="s">
        <v>27</v>
      </c>
      <c r="AO58" s="93" t="s">
        <v>27</v>
      </c>
      <c r="AP58" s="93" t="s">
        <v>27</v>
      </c>
      <c r="AQ58" s="93" t="s">
        <v>27</v>
      </c>
      <c r="AR58" s="93" t="s">
        <v>27</v>
      </c>
      <c r="AS58" s="93" t="s">
        <v>27</v>
      </c>
      <c r="AT58" s="93" t="s">
        <v>27</v>
      </c>
      <c r="AU58" s="93" t="s">
        <v>27</v>
      </c>
      <c r="AV58" s="93" t="s">
        <v>27</v>
      </c>
      <c r="AW58" s="259"/>
    </row>
    <row r="59" ht="33" customHeight="true" spans="1:49">
      <c r="A59" s="243"/>
      <c r="B59" s="243"/>
      <c r="C59" s="243"/>
      <c r="D59" s="52" t="s">
        <v>162</v>
      </c>
      <c r="E59" s="243"/>
      <c r="F59" s="24" t="s">
        <v>160</v>
      </c>
      <c r="G59" s="24">
        <v>2</v>
      </c>
      <c r="H59" s="247">
        <v>1</v>
      </c>
      <c r="I59" s="93" t="s">
        <v>27</v>
      </c>
      <c r="J59" s="93" t="s">
        <v>27</v>
      </c>
      <c r="K59" s="93" t="s">
        <v>27</v>
      </c>
      <c r="L59" s="93" t="s">
        <v>27</v>
      </c>
      <c r="M59" s="93" t="s">
        <v>27</v>
      </c>
      <c r="N59" s="93" t="s">
        <v>27</v>
      </c>
      <c r="O59" s="93" t="s">
        <v>27</v>
      </c>
      <c r="P59" s="93" t="s">
        <v>27</v>
      </c>
      <c r="Q59" s="93">
        <v>1</v>
      </c>
      <c r="R59" s="93">
        <v>0</v>
      </c>
      <c r="S59" s="93">
        <v>1</v>
      </c>
      <c r="T59" s="252">
        <v>1</v>
      </c>
      <c r="U59" s="93" t="s">
        <v>27</v>
      </c>
      <c r="V59" s="93" t="s">
        <v>27</v>
      </c>
      <c r="W59" s="93" t="s">
        <v>27</v>
      </c>
      <c r="X59" s="93" t="s">
        <v>27</v>
      </c>
      <c r="Y59" s="93" t="s">
        <v>27</v>
      </c>
      <c r="Z59" s="93" t="s">
        <v>27</v>
      </c>
      <c r="AA59" s="93" t="s">
        <v>27</v>
      </c>
      <c r="AB59" s="93" t="s">
        <v>27</v>
      </c>
      <c r="AC59" s="93">
        <v>1</v>
      </c>
      <c r="AD59" s="93">
        <v>0</v>
      </c>
      <c r="AE59" s="93">
        <v>1</v>
      </c>
      <c r="AF59" s="252">
        <v>1</v>
      </c>
      <c r="AG59" s="93" t="s">
        <v>27</v>
      </c>
      <c r="AH59" s="93" t="s">
        <v>27</v>
      </c>
      <c r="AI59" s="93" t="s">
        <v>27</v>
      </c>
      <c r="AJ59" s="93" t="s">
        <v>27</v>
      </c>
      <c r="AK59" s="93" t="s">
        <v>27</v>
      </c>
      <c r="AL59" s="93" t="s">
        <v>27</v>
      </c>
      <c r="AM59" s="93" t="s">
        <v>27</v>
      </c>
      <c r="AN59" s="93" t="s">
        <v>27</v>
      </c>
      <c r="AO59" s="93" t="s">
        <v>27</v>
      </c>
      <c r="AP59" s="93" t="s">
        <v>27</v>
      </c>
      <c r="AQ59" s="93" t="s">
        <v>27</v>
      </c>
      <c r="AR59" s="93" t="s">
        <v>27</v>
      </c>
      <c r="AS59" s="93" t="s">
        <v>27</v>
      </c>
      <c r="AT59" s="93" t="s">
        <v>27</v>
      </c>
      <c r="AU59" s="93" t="s">
        <v>27</v>
      </c>
      <c r="AV59" s="93" t="s">
        <v>27</v>
      </c>
      <c r="AW59" s="259"/>
    </row>
    <row r="60" ht="42" customHeight="true" spans="1:49">
      <c r="A60" s="243"/>
      <c r="B60" s="243"/>
      <c r="C60" s="243"/>
      <c r="D60" s="52" t="s">
        <v>163</v>
      </c>
      <c r="E60" s="243"/>
      <c r="F60" s="24" t="s">
        <v>160</v>
      </c>
      <c r="G60" s="93" t="s">
        <v>27</v>
      </c>
      <c r="H60" s="93" t="s">
        <v>27</v>
      </c>
      <c r="I60" s="93" t="s">
        <v>164</v>
      </c>
      <c r="J60" s="250"/>
      <c r="K60" s="250"/>
      <c r="L60" s="250"/>
      <c r="M60" s="250"/>
      <c r="N60" s="250"/>
      <c r="O60" s="250"/>
      <c r="P60" s="250"/>
      <c r="Q60" s="250"/>
      <c r="R60" s="250"/>
      <c r="S60" s="250"/>
      <c r="T60" s="250"/>
      <c r="U60" s="250"/>
      <c r="V60" s="250"/>
      <c r="W60" s="250"/>
      <c r="X60" s="250"/>
      <c r="Y60" s="250"/>
      <c r="Z60" s="250"/>
      <c r="AA60" s="250"/>
      <c r="AB60" s="250"/>
      <c r="AC60" s="250"/>
      <c r="AD60" s="250"/>
      <c r="AE60" s="250"/>
      <c r="AF60" s="250"/>
      <c r="AG60" s="250"/>
      <c r="AH60" s="250"/>
      <c r="AI60" s="250"/>
      <c r="AJ60" s="250"/>
      <c r="AK60" s="250"/>
      <c r="AL60" s="250"/>
      <c r="AM60" s="250"/>
      <c r="AN60" s="250"/>
      <c r="AO60" s="250"/>
      <c r="AP60" s="250"/>
      <c r="AQ60" s="250"/>
      <c r="AR60" s="250"/>
      <c r="AS60" s="250"/>
      <c r="AT60" s="250"/>
      <c r="AU60" s="250"/>
      <c r="AV60" s="250"/>
      <c r="AW60" s="259" t="s">
        <v>165</v>
      </c>
    </row>
    <row r="61" ht="81" customHeight="true" spans="1:49">
      <c r="A61" s="243"/>
      <c r="B61" s="243"/>
      <c r="C61" s="243"/>
      <c r="D61" s="52" t="s">
        <v>166</v>
      </c>
      <c r="E61" s="243"/>
      <c r="F61" s="24" t="s">
        <v>167</v>
      </c>
      <c r="G61" s="24">
        <v>480</v>
      </c>
      <c r="H61" s="247">
        <v>0.64</v>
      </c>
      <c r="I61" s="93" t="s">
        <v>27</v>
      </c>
      <c r="J61" s="93" t="s">
        <v>27</v>
      </c>
      <c r="K61" s="93" t="s">
        <v>27</v>
      </c>
      <c r="L61" s="93" t="s">
        <v>27</v>
      </c>
      <c r="M61" s="93" t="s">
        <v>27</v>
      </c>
      <c r="N61" s="93" t="s">
        <v>27</v>
      </c>
      <c r="O61" s="93" t="s">
        <v>27</v>
      </c>
      <c r="P61" s="93" t="s">
        <v>27</v>
      </c>
      <c r="Q61" s="93">
        <v>30</v>
      </c>
      <c r="R61" s="93">
        <v>0</v>
      </c>
      <c r="S61" s="255">
        <v>30</v>
      </c>
      <c r="T61" s="252">
        <v>1</v>
      </c>
      <c r="U61" s="93" t="s">
        <v>27</v>
      </c>
      <c r="V61" s="93" t="s">
        <v>27</v>
      </c>
      <c r="W61" s="93" t="s">
        <v>27</v>
      </c>
      <c r="X61" s="93" t="s">
        <v>27</v>
      </c>
      <c r="Y61" s="93">
        <v>270</v>
      </c>
      <c r="Z61" s="252">
        <v>0.1</v>
      </c>
      <c r="AA61" s="252">
        <v>0.8</v>
      </c>
      <c r="AB61" s="252">
        <v>0.8</v>
      </c>
      <c r="AC61" s="93">
        <v>270</v>
      </c>
      <c r="AD61" s="255">
        <v>0</v>
      </c>
      <c r="AE61" s="93">
        <v>270</v>
      </c>
      <c r="AF61" s="252">
        <v>1</v>
      </c>
      <c r="AG61" s="93" t="s">
        <v>27</v>
      </c>
      <c r="AH61" s="93" t="s">
        <v>27</v>
      </c>
      <c r="AI61" s="93" t="s">
        <v>27</v>
      </c>
      <c r="AJ61" s="93" t="s">
        <v>27</v>
      </c>
      <c r="AK61" s="93">
        <v>180</v>
      </c>
      <c r="AL61" s="258">
        <v>0</v>
      </c>
      <c r="AM61" s="255">
        <v>180</v>
      </c>
      <c r="AN61" s="252">
        <v>1</v>
      </c>
      <c r="AO61" s="93" t="s">
        <v>27</v>
      </c>
      <c r="AP61" s="93" t="s">
        <v>27</v>
      </c>
      <c r="AQ61" s="93" t="s">
        <v>27</v>
      </c>
      <c r="AR61" s="93" t="s">
        <v>27</v>
      </c>
      <c r="AS61" s="93" t="s">
        <v>27</v>
      </c>
      <c r="AT61" s="93" t="s">
        <v>27</v>
      </c>
      <c r="AU61" s="93" t="s">
        <v>27</v>
      </c>
      <c r="AV61" s="93" t="s">
        <v>27</v>
      </c>
      <c r="AW61" s="259" t="s">
        <v>168</v>
      </c>
    </row>
    <row r="62" ht="33" customHeight="true" spans="1:49">
      <c r="A62" s="243"/>
      <c r="B62" s="243"/>
      <c r="C62" s="243"/>
      <c r="D62" s="52" t="s">
        <v>169</v>
      </c>
      <c r="E62" s="243"/>
      <c r="F62" s="24" t="s">
        <v>167</v>
      </c>
      <c r="G62" s="24">
        <v>3</v>
      </c>
      <c r="H62" s="247">
        <v>0.75</v>
      </c>
      <c r="I62" s="93" t="s">
        <v>27</v>
      </c>
      <c r="J62" s="93" t="s">
        <v>27</v>
      </c>
      <c r="K62" s="93" t="s">
        <v>27</v>
      </c>
      <c r="L62" s="93" t="s">
        <v>27</v>
      </c>
      <c r="M62" s="93" t="s">
        <v>27</v>
      </c>
      <c r="N62" s="93" t="s">
        <v>27</v>
      </c>
      <c r="O62" s="93" t="s">
        <v>27</v>
      </c>
      <c r="P62" s="93" t="s">
        <v>27</v>
      </c>
      <c r="Q62" s="93">
        <v>1</v>
      </c>
      <c r="R62" s="93">
        <v>0</v>
      </c>
      <c r="S62" s="255">
        <v>1</v>
      </c>
      <c r="T62" s="252">
        <v>1</v>
      </c>
      <c r="U62" s="93" t="s">
        <v>27</v>
      </c>
      <c r="V62" s="93" t="s">
        <v>27</v>
      </c>
      <c r="W62" s="93" t="s">
        <v>27</v>
      </c>
      <c r="X62" s="93" t="s">
        <v>27</v>
      </c>
      <c r="Y62" s="93">
        <v>1</v>
      </c>
      <c r="Z62" s="252">
        <v>0.1</v>
      </c>
      <c r="AA62" s="252">
        <v>0.8</v>
      </c>
      <c r="AB62" s="252">
        <v>0.8</v>
      </c>
      <c r="AC62" s="93">
        <v>1</v>
      </c>
      <c r="AD62" s="93">
        <v>0</v>
      </c>
      <c r="AE62" s="93">
        <v>1</v>
      </c>
      <c r="AF62" s="252">
        <v>1</v>
      </c>
      <c r="AG62" s="93" t="s">
        <v>27</v>
      </c>
      <c r="AH62" s="93" t="s">
        <v>27</v>
      </c>
      <c r="AI62" s="93" t="s">
        <v>27</v>
      </c>
      <c r="AJ62" s="93" t="s">
        <v>27</v>
      </c>
      <c r="AK62" s="93">
        <v>1</v>
      </c>
      <c r="AL62" s="93">
        <v>0</v>
      </c>
      <c r="AM62" s="255">
        <v>1</v>
      </c>
      <c r="AN62" s="252">
        <v>1</v>
      </c>
      <c r="AO62" s="93" t="s">
        <v>27</v>
      </c>
      <c r="AP62" s="93" t="s">
        <v>27</v>
      </c>
      <c r="AQ62" s="93" t="s">
        <v>27</v>
      </c>
      <c r="AR62" s="93" t="s">
        <v>27</v>
      </c>
      <c r="AS62" s="93" t="s">
        <v>27</v>
      </c>
      <c r="AT62" s="93" t="s">
        <v>27</v>
      </c>
      <c r="AU62" s="93" t="s">
        <v>27</v>
      </c>
      <c r="AV62" s="93" t="s">
        <v>27</v>
      </c>
      <c r="AW62" s="259"/>
    </row>
    <row r="63" ht="51" customHeight="true" spans="1:49">
      <c r="A63" s="243"/>
      <c r="B63" s="93">
        <v>22</v>
      </c>
      <c r="C63" s="52" t="s">
        <v>170</v>
      </c>
      <c r="D63" s="52" t="s">
        <v>171</v>
      </c>
      <c r="E63" s="243"/>
      <c r="F63" s="24" t="s">
        <v>167</v>
      </c>
      <c r="G63" s="24">
        <v>1446</v>
      </c>
      <c r="H63" s="251">
        <v>0.964</v>
      </c>
      <c r="I63" s="93" t="s">
        <v>27</v>
      </c>
      <c r="J63" s="93" t="s">
        <v>27</v>
      </c>
      <c r="K63" s="93" t="s">
        <v>27</v>
      </c>
      <c r="L63" s="93" t="s">
        <v>27</v>
      </c>
      <c r="M63" s="93" t="s">
        <v>27</v>
      </c>
      <c r="N63" s="93" t="s">
        <v>27</v>
      </c>
      <c r="O63" s="93" t="s">
        <v>27</v>
      </c>
      <c r="P63" s="93" t="s">
        <v>27</v>
      </c>
      <c r="Q63" s="93" t="s">
        <v>27</v>
      </c>
      <c r="R63" s="93" t="s">
        <v>27</v>
      </c>
      <c r="S63" s="93" t="s">
        <v>27</v>
      </c>
      <c r="T63" s="93" t="s">
        <v>27</v>
      </c>
      <c r="U63" s="93">
        <v>1500</v>
      </c>
      <c r="V63" s="93">
        <v>1446</v>
      </c>
      <c r="W63" s="93">
        <v>1446</v>
      </c>
      <c r="X63" s="251">
        <v>0.964</v>
      </c>
      <c r="Y63" s="93" t="s">
        <v>27</v>
      </c>
      <c r="Z63" s="93" t="s">
        <v>27</v>
      </c>
      <c r="AA63" s="93" t="s">
        <v>27</v>
      </c>
      <c r="AB63" s="93" t="s">
        <v>27</v>
      </c>
      <c r="AC63" s="93" t="s">
        <v>27</v>
      </c>
      <c r="AD63" s="93" t="s">
        <v>27</v>
      </c>
      <c r="AE63" s="93" t="s">
        <v>27</v>
      </c>
      <c r="AF63" s="93" t="s">
        <v>27</v>
      </c>
      <c r="AG63" s="93" t="s">
        <v>27</v>
      </c>
      <c r="AH63" s="93" t="s">
        <v>27</v>
      </c>
      <c r="AI63" s="93" t="s">
        <v>27</v>
      </c>
      <c r="AJ63" s="93" t="s">
        <v>27</v>
      </c>
      <c r="AK63" s="93" t="s">
        <v>27</v>
      </c>
      <c r="AL63" s="93" t="s">
        <v>27</v>
      </c>
      <c r="AM63" s="93" t="s">
        <v>27</v>
      </c>
      <c r="AN63" s="93" t="s">
        <v>27</v>
      </c>
      <c r="AO63" s="93" t="s">
        <v>27</v>
      </c>
      <c r="AP63" s="93" t="s">
        <v>27</v>
      </c>
      <c r="AQ63" s="93" t="s">
        <v>27</v>
      </c>
      <c r="AR63" s="93" t="s">
        <v>27</v>
      </c>
      <c r="AS63" s="93" t="s">
        <v>27</v>
      </c>
      <c r="AT63" s="93" t="s">
        <v>27</v>
      </c>
      <c r="AU63" s="93" t="s">
        <v>27</v>
      </c>
      <c r="AV63" s="93" t="s">
        <v>27</v>
      </c>
      <c r="AW63" s="259"/>
    </row>
    <row r="64" ht="46" customHeight="true" spans="1:49">
      <c r="A64" s="243"/>
      <c r="B64" s="93">
        <v>23</v>
      </c>
      <c r="C64" s="52" t="s">
        <v>172</v>
      </c>
      <c r="D64" s="52" t="s">
        <v>173</v>
      </c>
      <c r="E64" s="243"/>
      <c r="F64" s="24" t="s">
        <v>167</v>
      </c>
      <c r="G64" s="24">
        <v>149</v>
      </c>
      <c r="H64" s="246">
        <v>0.6593</v>
      </c>
      <c r="I64" s="93">
        <v>24</v>
      </c>
      <c r="J64" s="93">
        <v>0</v>
      </c>
      <c r="K64" s="93">
        <v>0</v>
      </c>
      <c r="L64" s="248">
        <v>0</v>
      </c>
      <c r="M64" s="24" t="s">
        <v>27</v>
      </c>
      <c r="N64" s="24" t="s">
        <v>27</v>
      </c>
      <c r="O64" s="24" t="s">
        <v>27</v>
      </c>
      <c r="P64" s="24" t="s">
        <v>27</v>
      </c>
      <c r="Q64" s="24">
        <v>11</v>
      </c>
      <c r="R64" s="24">
        <v>8</v>
      </c>
      <c r="S64" s="24">
        <v>8</v>
      </c>
      <c r="T64" s="246">
        <v>0.7273</v>
      </c>
      <c r="U64" s="24">
        <v>43</v>
      </c>
      <c r="V64" s="24">
        <v>0</v>
      </c>
      <c r="W64" s="24">
        <v>43</v>
      </c>
      <c r="X64" s="247">
        <v>1</v>
      </c>
      <c r="Y64" s="24">
        <v>30</v>
      </c>
      <c r="Z64" s="24">
        <v>0</v>
      </c>
      <c r="AA64" s="24">
        <v>30</v>
      </c>
      <c r="AB64" s="247">
        <v>1</v>
      </c>
      <c r="AC64" s="24">
        <v>59</v>
      </c>
      <c r="AD64" s="24">
        <v>10</v>
      </c>
      <c r="AE64" s="24">
        <v>49</v>
      </c>
      <c r="AF64" s="246">
        <v>0.8305</v>
      </c>
      <c r="AG64" s="24">
        <v>19</v>
      </c>
      <c r="AH64" s="24">
        <v>0</v>
      </c>
      <c r="AI64" s="24">
        <v>19</v>
      </c>
      <c r="AJ64" s="247">
        <v>1</v>
      </c>
      <c r="AK64" s="24">
        <v>40</v>
      </c>
      <c r="AL64" s="24">
        <v>0</v>
      </c>
      <c r="AM64" s="24">
        <v>0</v>
      </c>
      <c r="AN64" s="247">
        <v>0</v>
      </c>
      <c r="AO64" s="93" t="s">
        <v>27</v>
      </c>
      <c r="AP64" s="93" t="s">
        <v>27</v>
      </c>
      <c r="AQ64" s="93" t="s">
        <v>27</v>
      </c>
      <c r="AR64" s="93" t="s">
        <v>27</v>
      </c>
      <c r="AS64" s="93" t="s">
        <v>27</v>
      </c>
      <c r="AT64" s="93" t="s">
        <v>27</v>
      </c>
      <c r="AU64" s="93" t="s">
        <v>27</v>
      </c>
      <c r="AV64" s="93" t="s">
        <v>27</v>
      </c>
      <c r="AW64" s="259"/>
    </row>
    <row r="65" ht="49" customHeight="true" spans="1:49">
      <c r="A65" s="243"/>
      <c r="B65" s="93">
        <v>24</v>
      </c>
      <c r="C65" s="52" t="s">
        <v>174</v>
      </c>
      <c r="D65" s="52" t="s">
        <v>175</v>
      </c>
      <c r="E65" s="243"/>
      <c r="F65" s="24" t="s">
        <v>167</v>
      </c>
      <c r="G65" s="24">
        <v>15236</v>
      </c>
      <c r="H65" s="246">
        <v>1.0646</v>
      </c>
      <c r="I65" s="93">
        <v>5558</v>
      </c>
      <c r="J65" s="93">
        <v>0</v>
      </c>
      <c r="K65" s="93">
        <v>6648</v>
      </c>
      <c r="L65" s="248">
        <v>1.1961</v>
      </c>
      <c r="M65" s="24">
        <v>104</v>
      </c>
      <c r="N65" s="24">
        <v>46</v>
      </c>
      <c r="O65" s="24">
        <v>128</v>
      </c>
      <c r="P65" s="246">
        <v>1.2308</v>
      </c>
      <c r="Q65" s="24">
        <v>1357</v>
      </c>
      <c r="R65" s="24">
        <v>0</v>
      </c>
      <c r="S65" s="24">
        <v>1220</v>
      </c>
      <c r="T65" s="249">
        <v>0.899</v>
      </c>
      <c r="U65" s="24">
        <v>343</v>
      </c>
      <c r="V65" s="24">
        <v>0</v>
      </c>
      <c r="W65" s="24">
        <v>373</v>
      </c>
      <c r="X65" s="246">
        <v>1.0875</v>
      </c>
      <c r="Y65" s="24">
        <v>4071</v>
      </c>
      <c r="Z65" s="24">
        <v>0</v>
      </c>
      <c r="AA65" s="24">
        <v>3952</v>
      </c>
      <c r="AB65" s="246">
        <v>0.9708</v>
      </c>
      <c r="AC65" s="24">
        <v>1538</v>
      </c>
      <c r="AD65" s="24">
        <v>0</v>
      </c>
      <c r="AE65" s="24">
        <v>1521</v>
      </c>
      <c r="AF65" s="246">
        <v>0.9889</v>
      </c>
      <c r="AG65" s="24">
        <v>262</v>
      </c>
      <c r="AH65" s="24">
        <v>0</v>
      </c>
      <c r="AI65" s="24">
        <v>269</v>
      </c>
      <c r="AJ65" s="246">
        <v>1.0267</v>
      </c>
      <c r="AK65" s="24">
        <v>1078</v>
      </c>
      <c r="AL65" s="24">
        <v>0</v>
      </c>
      <c r="AM65" s="24">
        <v>1125</v>
      </c>
      <c r="AN65" s="246">
        <v>1.0436</v>
      </c>
      <c r="AO65" s="93" t="s">
        <v>27</v>
      </c>
      <c r="AP65" s="93" t="s">
        <v>27</v>
      </c>
      <c r="AQ65" s="93" t="s">
        <v>27</v>
      </c>
      <c r="AR65" s="93" t="s">
        <v>27</v>
      </c>
      <c r="AS65" s="93" t="s">
        <v>27</v>
      </c>
      <c r="AT65" s="93" t="s">
        <v>27</v>
      </c>
      <c r="AU65" s="93" t="s">
        <v>27</v>
      </c>
      <c r="AV65" s="93" t="s">
        <v>27</v>
      </c>
      <c r="AW65" s="259"/>
    </row>
    <row r="66" ht="41" customHeight="true" spans="1:49">
      <c r="A66" s="243"/>
      <c r="B66" s="243"/>
      <c r="C66" s="243"/>
      <c r="D66" s="52" t="s">
        <v>176</v>
      </c>
      <c r="E66" s="243"/>
      <c r="F66" s="24" t="s">
        <v>69</v>
      </c>
      <c r="G66" s="24">
        <v>40</v>
      </c>
      <c r="H66" s="246">
        <v>0.4878</v>
      </c>
      <c r="I66" s="93" t="s">
        <v>27</v>
      </c>
      <c r="J66" s="93" t="s">
        <v>27</v>
      </c>
      <c r="K66" s="93" t="s">
        <v>27</v>
      </c>
      <c r="L66" s="93" t="s">
        <v>27</v>
      </c>
      <c r="M66" s="93">
        <v>15</v>
      </c>
      <c r="N66" s="93">
        <v>0</v>
      </c>
      <c r="O66" s="93">
        <v>15</v>
      </c>
      <c r="P66" s="252">
        <v>1</v>
      </c>
      <c r="Q66" s="93">
        <v>9</v>
      </c>
      <c r="R66" s="93">
        <v>0</v>
      </c>
      <c r="S66" s="93">
        <v>7</v>
      </c>
      <c r="T66" s="248">
        <v>0.7778</v>
      </c>
      <c r="U66" s="93">
        <v>4</v>
      </c>
      <c r="V66" s="93">
        <v>0</v>
      </c>
      <c r="W66" s="93">
        <v>4</v>
      </c>
      <c r="X66" s="252">
        <v>1</v>
      </c>
      <c r="Y66" s="93">
        <v>20</v>
      </c>
      <c r="Z66" s="93">
        <v>0</v>
      </c>
      <c r="AA66" s="93">
        <v>0</v>
      </c>
      <c r="AB66" s="252">
        <v>0</v>
      </c>
      <c r="AC66" s="93">
        <v>16</v>
      </c>
      <c r="AD66" s="93">
        <v>0</v>
      </c>
      <c r="AE66" s="93">
        <v>14</v>
      </c>
      <c r="AF66" s="251">
        <v>0.875</v>
      </c>
      <c r="AG66" s="93">
        <v>9</v>
      </c>
      <c r="AH66" s="93">
        <v>0</v>
      </c>
      <c r="AI66" s="93">
        <v>0</v>
      </c>
      <c r="AJ66" s="252">
        <v>0</v>
      </c>
      <c r="AK66" s="93">
        <v>9</v>
      </c>
      <c r="AL66" s="93">
        <v>0</v>
      </c>
      <c r="AM66" s="93">
        <v>0</v>
      </c>
      <c r="AN66" s="252">
        <v>0</v>
      </c>
      <c r="AO66" s="93" t="s">
        <v>27</v>
      </c>
      <c r="AP66" s="93" t="s">
        <v>27</v>
      </c>
      <c r="AQ66" s="93" t="s">
        <v>27</v>
      </c>
      <c r="AR66" s="93" t="s">
        <v>27</v>
      </c>
      <c r="AS66" s="93" t="s">
        <v>27</v>
      </c>
      <c r="AT66" s="93" t="s">
        <v>27</v>
      </c>
      <c r="AU66" s="93" t="s">
        <v>27</v>
      </c>
      <c r="AV66" s="93" t="s">
        <v>27</v>
      </c>
      <c r="AW66" s="259" t="s">
        <v>177</v>
      </c>
    </row>
    <row r="67" ht="42" customHeight="true" spans="1:49">
      <c r="A67" s="243"/>
      <c r="B67" s="243"/>
      <c r="C67" s="243"/>
      <c r="D67" s="52" t="s">
        <v>178</v>
      </c>
      <c r="E67" s="243"/>
      <c r="F67" s="24" t="s">
        <v>69</v>
      </c>
      <c r="G67" s="24">
        <v>16</v>
      </c>
      <c r="H67" s="246">
        <v>0.2909</v>
      </c>
      <c r="I67" s="93" t="s">
        <v>27</v>
      </c>
      <c r="J67" s="93" t="s">
        <v>27</v>
      </c>
      <c r="K67" s="93" t="s">
        <v>27</v>
      </c>
      <c r="L67" s="93" t="s">
        <v>27</v>
      </c>
      <c r="M67" s="93">
        <v>6</v>
      </c>
      <c r="N67" s="93">
        <v>0</v>
      </c>
      <c r="O67" s="93">
        <v>6</v>
      </c>
      <c r="P67" s="252">
        <v>1</v>
      </c>
      <c r="Q67" s="93">
        <v>9</v>
      </c>
      <c r="R67" s="93">
        <v>0</v>
      </c>
      <c r="S67" s="93">
        <v>7</v>
      </c>
      <c r="T67" s="248">
        <v>0.7778</v>
      </c>
      <c r="U67" s="93">
        <v>3</v>
      </c>
      <c r="V67" s="93">
        <v>0</v>
      </c>
      <c r="W67" s="93">
        <v>3</v>
      </c>
      <c r="X67" s="252">
        <v>1</v>
      </c>
      <c r="Y67" s="93">
        <v>20</v>
      </c>
      <c r="Z67" s="93">
        <v>0</v>
      </c>
      <c r="AA67" s="93">
        <v>0</v>
      </c>
      <c r="AB67" s="252">
        <v>0</v>
      </c>
      <c r="AC67" s="93">
        <v>9</v>
      </c>
      <c r="AD67" s="93">
        <v>0</v>
      </c>
      <c r="AE67" s="93">
        <v>0</v>
      </c>
      <c r="AF67" s="252">
        <v>0</v>
      </c>
      <c r="AG67" s="93">
        <v>3</v>
      </c>
      <c r="AH67" s="93">
        <v>0</v>
      </c>
      <c r="AI67" s="93">
        <v>0</v>
      </c>
      <c r="AJ67" s="252">
        <v>0</v>
      </c>
      <c r="AK67" s="93">
        <v>5</v>
      </c>
      <c r="AL67" s="93">
        <v>0</v>
      </c>
      <c r="AM67" s="93">
        <v>0</v>
      </c>
      <c r="AN67" s="252">
        <v>0</v>
      </c>
      <c r="AO67" s="93" t="s">
        <v>27</v>
      </c>
      <c r="AP67" s="93" t="s">
        <v>27</v>
      </c>
      <c r="AQ67" s="93" t="s">
        <v>27</v>
      </c>
      <c r="AR67" s="93" t="s">
        <v>27</v>
      </c>
      <c r="AS67" s="93" t="s">
        <v>27</v>
      </c>
      <c r="AT67" s="93" t="s">
        <v>27</v>
      </c>
      <c r="AU67" s="93" t="s">
        <v>27</v>
      </c>
      <c r="AV67" s="93" t="s">
        <v>27</v>
      </c>
      <c r="AW67" s="243"/>
    </row>
    <row r="68" ht="30" customHeight="true" spans="1:49">
      <c r="A68" s="243"/>
      <c r="B68" s="93">
        <v>25</v>
      </c>
      <c r="C68" s="52" t="s">
        <v>179</v>
      </c>
      <c r="D68" s="52" t="s">
        <v>180</v>
      </c>
      <c r="E68" s="243"/>
      <c r="F68" s="24" t="s">
        <v>167</v>
      </c>
      <c r="G68" s="24">
        <v>23773</v>
      </c>
      <c r="H68" s="246">
        <v>1.0336</v>
      </c>
      <c r="I68" s="93" t="s">
        <v>27</v>
      </c>
      <c r="J68" s="93" t="s">
        <v>27</v>
      </c>
      <c r="K68" s="93" t="s">
        <v>27</v>
      </c>
      <c r="L68" s="93" t="s">
        <v>27</v>
      </c>
      <c r="M68" s="93">
        <v>3445</v>
      </c>
      <c r="N68" s="93">
        <v>159</v>
      </c>
      <c r="O68" s="93">
        <v>4052</v>
      </c>
      <c r="P68" s="248">
        <v>1.1762</v>
      </c>
      <c r="Q68" s="93">
        <v>2631</v>
      </c>
      <c r="R68" s="93">
        <v>0</v>
      </c>
      <c r="S68" s="93">
        <v>2480</v>
      </c>
      <c r="T68" s="248">
        <v>0.9426</v>
      </c>
      <c r="U68" s="93">
        <v>1612</v>
      </c>
      <c r="V68" s="93">
        <v>176</v>
      </c>
      <c r="W68" s="93">
        <v>1584</v>
      </c>
      <c r="X68" s="248">
        <v>0.9826</v>
      </c>
      <c r="Y68" s="93">
        <v>7073</v>
      </c>
      <c r="Z68" s="93">
        <v>91</v>
      </c>
      <c r="AA68" s="93">
        <v>7604</v>
      </c>
      <c r="AB68" s="248">
        <v>1.0751</v>
      </c>
      <c r="AC68" s="93">
        <v>4269</v>
      </c>
      <c r="AD68" s="93">
        <v>40</v>
      </c>
      <c r="AE68" s="93">
        <v>4399</v>
      </c>
      <c r="AF68" s="248">
        <v>1.0305</v>
      </c>
      <c r="AG68" s="93">
        <v>1562</v>
      </c>
      <c r="AH68" s="93">
        <v>50</v>
      </c>
      <c r="AI68" s="93">
        <v>1321</v>
      </c>
      <c r="AJ68" s="248">
        <v>0.8457</v>
      </c>
      <c r="AK68" s="93">
        <v>2408</v>
      </c>
      <c r="AL68" s="93">
        <v>380</v>
      </c>
      <c r="AM68" s="93">
        <v>2333</v>
      </c>
      <c r="AN68" s="248">
        <v>0.9689</v>
      </c>
      <c r="AO68" s="93" t="s">
        <v>27</v>
      </c>
      <c r="AP68" s="93" t="s">
        <v>27</v>
      </c>
      <c r="AQ68" s="93" t="s">
        <v>27</v>
      </c>
      <c r="AR68" s="93" t="s">
        <v>27</v>
      </c>
      <c r="AS68" s="93" t="s">
        <v>27</v>
      </c>
      <c r="AT68" s="93" t="s">
        <v>27</v>
      </c>
      <c r="AU68" s="93" t="s">
        <v>27</v>
      </c>
      <c r="AV68" s="93" t="s">
        <v>27</v>
      </c>
      <c r="AW68" s="259"/>
    </row>
    <row r="69" ht="30" customHeight="true" spans="1:49">
      <c r="A69" s="243"/>
      <c r="B69" s="243"/>
      <c r="C69" s="243"/>
      <c r="D69" s="52" t="s">
        <v>181</v>
      </c>
      <c r="E69" s="243"/>
      <c r="F69" s="24" t="s">
        <v>167</v>
      </c>
      <c r="G69" s="24">
        <v>86773</v>
      </c>
      <c r="H69" s="249">
        <v>1.009</v>
      </c>
      <c r="I69" s="93" t="s">
        <v>27</v>
      </c>
      <c r="J69" s="93" t="s">
        <v>27</v>
      </c>
      <c r="K69" s="93" t="s">
        <v>27</v>
      </c>
      <c r="L69" s="93" t="s">
        <v>27</v>
      </c>
      <c r="M69" s="93">
        <v>13988</v>
      </c>
      <c r="N69" s="93">
        <v>14539</v>
      </c>
      <c r="O69" s="93">
        <v>14539</v>
      </c>
      <c r="P69" s="248">
        <v>1.0394</v>
      </c>
      <c r="Q69" s="93">
        <v>9360</v>
      </c>
      <c r="R69" s="93">
        <v>9234</v>
      </c>
      <c r="S69" s="93">
        <v>9234</v>
      </c>
      <c r="T69" s="248">
        <v>0.9865</v>
      </c>
      <c r="U69" s="93">
        <v>5735</v>
      </c>
      <c r="V69" s="93">
        <v>5722</v>
      </c>
      <c r="W69" s="93">
        <v>5722</v>
      </c>
      <c r="X69" s="248">
        <v>0.9977</v>
      </c>
      <c r="Y69" s="93">
        <v>26880</v>
      </c>
      <c r="Z69" s="93">
        <v>27389</v>
      </c>
      <c r="AA69" s="93">
        <v>27389</v>
      </c>
      <c r="AB69" s="248">
        <v>1.0189</v>
      </c>
      <c r="AC69" s="93">
        <v>15189</v>
      </c>
      <c r="AD69" s="93">
        <v>15357</v>
      </c>
      <c r="AE69" s="93">
        <v>15357</v>
      </c>
      <c r="AF69" s="248">
        <v>1.0111</v>
      </c>
      <c r="AG69" s="93">
        <v>5561</v>
      </c>
      <c r="AH69" s="93">
        <v>5334</v>
      </c>
      <c r="AI69" s="93">
        <v>5334</v>
      </c>
      <c r="AJ69" s="248">
        <v>0.9592</v>
      </c>
      <c r="AK69" s="93">
        <v>9287</v>
      </c>
      <c r="AL69" s="93">
        <v>9198</v>
      </c>
      <c r="AM69" s="93">
        <v>9198</v>
      </c>
      <c r="AN69" s="248">
        <v>0.9904</v>
      </c>
      <c r="AO69" s="93" t="s">
        <v>27</v>
      </c>
      <c r="AP69" s="93" t="s">
        <v>27</v>
      </c>
      <c r="AQ69" s="93" t="s">
        <v>27</v>
      </c>
      <c r="AR69" s="93" t="s">
        <v>27</v>
      </c>
      <c r="AS69" s="93" t="s">
        <v>27</v>
      </c>
      <c r="AT69" s="93" t="s">
        <v>27</v>
      </c>
      <c r="AU69" s="93" t="s">
        <v>27</v>
      </c>
      <c r="AV69" s="93" t="s">
        <v>27</v>
      </c>
      <c r="AW69" s="259"/>
    </row>
    <row r="70" ht="62" customHeight="true" spans="1:49">
      <c r="A70" s="24" t="s">
        <v>182</v>
      </c>
      <c r="B70" s="93">
        <v>26</v>
      </c>
      <c r="C70" s="24" t="s">
        <v>183</v>
      </c>
      <c r="D70" s="52" t="s">
        <v>184</v>
      </c>
      <c r="E70" s="243"/>
      <c r="F70" s="24" t="s">
        <v>160</v>
      </c>
      <c r="G70" s="24">
        <v>27</v>
      </c>
      <c r="H70" s="247">
        <v>4.5</v>
      </c>
      <c r="I70" s="93" t="s">
        <v>27</v>
      </c>
      <c r="J70" s="93" t="s">
        <v>27</v>
      </c>
      <c r="K70" s="24">
        <v>14</v>
      </c>
      <c r="L70" s="93" t="s">
        <v>27</v>
      </c>
      <c r="M70" s="93" t="s">
        <v>27</v>
      </c>
      <c r="N70" s="93" t="s">
        <v>27</v>
      </c>
      <c r="O70" s="24" t="s">
        <v>27</v>
      </c>
      <c r="P70" s="93" t="s">
        <v>27</v>
      </c>
      <c r="Q70" s="93" t="s">
        <v>27</v>
      </c>
      <c r="R70" s="93" t="s">
        <v>27</v>
      </c>
      <c r="S70" s="24">
        <v>3</v>
      </c>
      <c r="T70" s="93" t="s">
        <v>27</v>
      </c>
      <c r="U70" s="93" t="s">
        <v>27</v>
      </c>
      <c r="V70" s="93" t="s">
        <v>27</v>
      </c>
      <c r="W70" s="24">
        <v>2</v>
      </c>
      <c r="X70" s="93" t="s">
        <v>27</v>
      </c>
      <c r="Y70" s="93" t="s">
        <v>27</v>
      </c>
      <c r="Z70" s="93" t="s">
        <v>27</v>
      </c>
      <c r="AA70" s="24">
        <v>2</v>
      </c>
      <c r="AB70" s="93" t="s">
        <v>27</v>
      </c>
      <c r="AC70" s="93" t="s">
        <v>27</v>
      </c>
      <c r="AD70" s="93" t="s">
        <v>27</v>
      </c>
      <c r="AE70" s="24">
        <v>2</v>
      </c>
      <c r="AF70" s="93" t="s">
        <v>27</v>
      </c>
      <c r="AG70" s="93" t="s">
        <v>27</v>
      </c>
      <c r="AH70" s="93" t="s">
        <v>27</v>
      </c>
      <c r="AI70" s="24">
        <v>1</v>
      </c>
      <c r="AJ70" s="93" t="s">
        <v>27</v>
      </c>
      <c r="AK70" s="93" t="s">
        <v>27</v>
      </c>
      <c r="AL70" s="93" t="s">
        <v>27</v>
      </c>
      <c r="AM70" s="24">
        <v>3</v>
      </c>
      <c r="AN70" s="93" t="s">
        <v>27</v>
      </c>
      <c r="AO70" s="93" t="s">
        <v>27</v>
      </c>
      <c r="AP70" s="93" t="s">
        <v>27</v>
      </c>
      <c r="AQ70" s="93" t="s">
        <v>27</v>
      </c>
      <c r="AR70" s="248" t="s">
        <v>27</v>
      </c>
      <c r="AS70" s="93" t="s">
        <v>27</v>
      </c>
      <c r="AT70" s="93" t="s">
        <v>27</v>
      </c>
      <c r="AU70" s="93" t="s">
        <v>27</v>
      </c>
      <c r="AV70" s="248" t="s">
        <v>27</v>
      </c>
      <c r="AW70" s="259" t="s">
        <v>185</v>
      </c>
    </row>
    <row r="71" ht="40.5" customHeight="true" spans="1:49">
      <c r="A71" s="243"/>
      <c r="B71" s="243"/>
      <c r="C71" s="243"/>
      <c r="D71" s="52" t="s">
        <v>186</v>
      </c>
      <c r="E71" s="243"/>
      <c r="F71" s="24" t="s">
        <v>160</v>
      </c>
      <c r="G71" s="24">
        <v>5085</v>
      </c>
      <c r="H71" s="246">
        <v>1.0378</v>
      </c>
      <c r="I71" s="93" t="s">
        <v>27</v>
      </c>
      <c r="J71" s="93" t="s">
        <v>27</v>
      </c>
      <c r="K71" s="93" t="s">
        <v>27</v>
      </c>
      <c r="L71" s="93" t="s">
        <v>27</v>
      </c>
      <c r="M71" s="93">
        <v>707</v>
      </c>
      <c r="N71" s="93">
        <v>371</v>
      </c>
      <c r="O71" s="93">
        <v>1216</v>
      </c>
      <c r="P71" s="248">
        <v>1.7199</v>
      </c>
      <c r="Q71" s="93">
        <v>498</v>
      </c>
      <c r="R71" s="93">
        <v>273</v>
      </c>
      <c r="S71" s="93">
        <v>360</v>
      </c>
      <c r="T71" s="248">
        <v>0.7229</v>
      </c>
      <c r="U71" s="93">
        <v>348</v>
      </c>
      <c r="V71" s="93">
        <v>45</v>
      </c>
      <c r="W71" s="93">
        <v>348</v>
      </c>
      <c r="X71" s="252">
        <v>1</v>
      </c>
      <c r="Y71" s="93">
        <v>1566</v>
      </c>
      <c r="Z71" s="93">
        <v>338</v>
      </c>
      <c r="AA71" s="93">
        <v>1533</v>
      </c>
      <c r="AB71" s="248">
        <v>0.9789</v>
      </c>
      <c r="AC71" s="93">
        <v>867</v>
      </c>
      <c r="AD71" s="93">
        <v>165</v>
      </c>
      <c r="AE71" s="93">
        <v>729</v>
      </c>
      <c r="AF71" s="248">
        <v>0.8408</v>
      </c>
      <c r="AG71" s="93">
        <v>267</v>
      </c>
      <c r="AH71" s="93">
        <v>35</v>
      </c>
      <c r="AI71" s="93">
        <v>194</v>
      </c>
      <c r="AJ71" s="248">
        <v>0.7266</v>
      </c>
      <c r="AK71" s="93">
        <v>647</v>
      </c>
      <c r="AL71" s="93">
        <v>432</v>
      </c>
      <c r="AM71" s="93">
        <v>705</v>
      </c>
      <c r="AN71" s="248">
        <v>1.0896</v>
      </c>
      <c r="AO71" s="93" t="s">
        <v>27</v>
      </c>
      <c r="AP71" s="93" t="s">
        <v>27</v>
      </c>
      <c r="AQ71" s="93" t="s">
        <v>27</v>
      </c>
      <c r="AR71" s="93" t="s">
        <v>27</v>
      </c>
      <c r="AS71" s="93" t="s">
        <v>27</v>
      </c>
      <c r="AT71" s="93" t="s">
        <v>27</v>
      </c>
      <c r="AU71" s="93" t="s">
        <v>27</v>
      </c>
      <c r="AV71" s="93" t="s">
        <v>27</v>
      </c>
      <c r="AW71" s="259"/>
    </row>
    <row r="72" ht="39" customHeight="true" spans="1:49">
      <c r="A72" s="243"/>
      <c r="B72" s="243"/>
      <c r="C72" s="243"/>
      <c r="D72" s="52" t="s">
        <v>187</v>
      </c>
      <c r="E72" s="243"/>
      <c r="F72" s="24" t="s">
        <v>160</v>
      </c>
      <c r="G72" s="24">
        <v>24946</v>
      </c>
      <c r="H72" s="246">
        <v>2.0617</v>
      </c>
      <c r="I72" s="93" t="s">
        <v>27</v>
      </c>
      <c r="J72" s="93" t="s">
        <v>27</v>
      </c>
      <c r="K72" s="93" t="s">
        <v>27</v>
      </c>
      <c r="L72" s="93" t="s">
        <v>27</v>
      </c>
      <c r="M72" s="93">
        <v>1697</v>
      </c>
      <c r="N72" s="93">
        <v>178</v>
      </c>
      <c r="O72" s="93">
        <v>7578</v>
      </c>
      <c r="P72" s="248">
        <v>4.4655</v>
      </c>
      <c r="Q72" s="93">
        <v>1256</v>
      </c>
      <c r="R72" s="93">
        <v>777</v>
      </c>
      <c r="S72" s="93">
        <v>897</v>
      </c>
      <c r="T72" s="248">
        <v>0.7142</v>
      </c>
      <c r="U72" s="93">
        <v>875</v>
      </c>
      <c r="V72" s="93">
        <v>0</v>
      </c>
      <c r="W72" s="93">
        <v>875</v>
      </c>
      <c r="X72" s="252">
        <v>1</v>
      </c>
      <c r="Y72" s="93">
        <v>3955</v>
      </c>
      <c r="Z72" s="93">
        <v>5779</v>
      </c>
      <c r="AA72" s="93">
        <v>9022</v>
      </c>
      <c r="AB72" s="248">
        <v>2.2812</v>
      </c>
      <c r="AC72" s="93">
        <v>2132</v>
      </c>
      <c r="AD72" s="93">
        <v>218</v>
      </c>
      <c r="AE72" s="93">
        <v>2636</v>
      </c>
      <c r="AF72" s="248">
        <v>1.2364</v>
      </c>
      <c r="AG72" s="93">
        <v>669</v>
      </c>
      <c r="AH72" s="93">
        <v>0</v>
      </c>
      <c r="AI72" s="93">
        <v>768</v>
      </c>
      <c r="AJ72" s="251">
        <v>1.148</v>
      </c>
      <c r="AK72" s="93">
        <v>1516</v>
      </c>
      <c r="AL72" s="93">
        <v>939</v>
      </c>
      <c r="AM72" s="93">
        <v>3170</v>
      </c>
      <c r="AN72" s="251">
        <v>2.091</v>
      </c>
      <c r="AO72" s="93" t="s">
        <v>27</v>
      </c>
      <c r="AP72" s="93" t="s">
        <v>27</v>
      </c>
      <c r="AQ72" s="93" t="s">
        <v>27</v>
      </c>
      <c r="AR72" s="93" t="s">
        <v>27</v>
      </c>
      <c r="AS72" s="93" t="s">
        <v>27</v>
      </c>
      <c r="AT72" s="93" t="s">
        <v>27</v>
      </c>
      <c r="AU72" s="93" t="s">
        <v>27</v>
      </c>
      <c r="AV72" s="93" t="s">
        <v>27</v>
      </c>
      <c r="AW72" s="259"/>
    </row>
    <row r="73" ht="59" customHeight="true" spans="1:49">
      <c r="A73" s="243"/>
      <c r="B73" s="243"/>
      <c r="C73" s="243"/>
      <c r="D73" s="52" t="s">
        <v>188</v>
      </c>
      <c r="E73" s="243"/>
      <c r="F73" s="24" t="s">
        <v>160</v>
      </c>
      <c r="G73" s="24">
        <v>65</v>
      </c>
      <c r="H73" s="246">
        <v>4.3333</v>
      </c>
      <c r="I73" s="93" t="s">
        <v>27</v>
      </c>
      <c r="J73" s="93" t="s">
        <v>27</v>
      </c>
      <c r="K73" s="93" t="s">
        <v>27</v>
      </c>
      <c r="L73" s="93" t="s">
        <v>27</v>
      </c>
      <c r="M73" s="93" t="s">
        <v>27</v>
      </c>
      <c r="N73" s="93" t="s">
        <v>27</v>
      </c>
      <c r="O73" s="93" t="s">
        <v>27</v>
      </c>
      <c r="P73" s="93" t="s">
        <v>27</v>
      </c>
      <c r="Q73" s="93" t="s">
        <v>27</v>
      </c>
      <c r="R73" s="93" t="s">
        <v>27</v>
      </c>
      <c r="S73" s="93" t="s">
        <v>27</v>
      </c>
      <c r="T73" s="93" t="s">
        <v>27</v>
      </c>
      <c r="U73" s="93" t="s">
        <v>27</v>
      </c>
      <c r="V73" s="93" t="s">
        <v>27</v>
      </c>
      <c r="W73" s="93">
        <v>20</v>
      </c>
      <c r="X73" s="252">
        <v>1</v>
      </c>
      <c r="Y73" s="93" t="s">
        <v>27</v>
      </c>
      <c r="Z73" s="93" t="s">
        <v>27</v>
      </c>
      <c r="AA73" s="93" t="s">
        <v>27</v>
      </c>
      <c r="AB73" s="93" t="s">
        <v>27</v>
      </c>
      <c r="AC73" s="93" t="s">
        <v>27</v>
      </c>
      <c r="AD73" s="93" t="s">
        <v>27</v>
      </c>
      <c r="AE73" s="93" t="s">
        <v>27</v>
      </c>
      <c r="AF73" s="93" t="s">
        <v>27</v>
      </c>
      <c r="AG73" s="93" t="s">
        <v>27</v>
      </c>
      <c r="AH73" s="93" t="s">
        <v>27</v>
      </c>
      <c r="AI73" s="93">
        <v>24</v>
      </c>
      <c r="AJ73" s="252">
        <v>1</v>
      </c>
      <c r="AK73" s="93" t="s">
        <v>27</v>
      </c>
      <c r="AL73" s="93" t="s">
        <v>27</v>
      </c>
      <c r="AM73" s="93">
        <v>21</v>
      </c>
      <c r="AN73" s="252">
        <v>1</v>
      </c>
      <c r="AO73" s="93" t="s">
        <v>27</v>
      </c>
      <c r="AP73" s="93" t="s">
        <v>27</v>
      </c>
      <c r="AQ73" s="93" t="s">
        <v>27</v>
      </c>
      <c r="AR73" s="93" t="s">
        <v>27</v>
      </c>
      <c r="AS73" s="93" t="s">
        <v>27</v>
      </c>
      <c r="AT73" s="93" t="s">
        <v>27</v>
      </c>
      <c r="AU73" s="93" t="s">
        <v>27</v>
      </c>
      <c r="AV73" s="93" t="s">
        <v>27</v>
      </c>
      <c r="AW73" s="259"/>
    </row>
    <row r="74" ht="24" customHeight="true" spans="1:49">
      <c r="A74" s="243"/>
      <c r="B74" s="93">
        <v>27</v>
      </c>
      <c r="C74" s="52" t="s">
        <v>189</v>
      </c>
      <c r="D74" s="24" t="s">
        <v>190</v>
      </c>
      <c r="E74" s="52" t="s">
        <v>191</v>
      </c>
      <c r="F74" s="24" t="s">
        <v>160</v>
      </c>
      <c r="G74" s="246">
        <v>0.9983</v>
      </c>
      <c r="H74" s="93" t="s">
        <v>27</v>
      </c>
      <c r="I74" s="93" t="s">
        <v>27</v>
      </c>
      <c r="J74" s="93" t="s">
        <v>27</v>
      </c>
      <c r="K74" s="93" t="s">
        <v>27</v>
      </c>
      <c r="L74" s="93" t="s">
        <v>27</v>
      </c>
      <c r="M74" s="93" t="s">
        <v>192</v>
      </c>
      <c r="N74" s="246" t="s">
        <v>27</v>
      </c>
      <c r="O74" s="246">
        <v>0.998</v>
      </c>
      <c r="P74" s="93" t="s">
        <v>27</v>
      </c>
      <c r="Q74" s="93" t="s">
        <v>192</v>
      </c>
      <c r="R74" s="247" t="s">
        <v>27</v>
      </c>
      <c r="S74" s="247">
        <v>1</v>
      </c>
      <c r="T74" s="93" t="s">
        <v>27</v>
      </c>
      <c r="U74" s="93" t="s">
        <v>192</v>
      </c>
      <c r="V74" s="247" t="s">
        <v>27</v>
      </c>
      <c r="W74" s="247">
        <v>1</v>
      </c>
      <c r="X74" s="93" t="s">
        <v>27</v>
      </c>
      <c r="Y74" s="93" t="s">
        <v>192</v>
      </c>
      <c r="Z74" s="247" t="s">
        <v>27</v>
      </c>
      <c r="AA74" s="247">
        <v>1</v>
      </c>
      <c r="AB74" s="93" t="s">
        <v>27</v>
      </c>
      <c r="AC74" s="93" t="s">
        <v>192</v>
      </c>
      <c r="AD74" s="247" t="s">
        <v>27</v>
      </c>
      <c r="AE74" s="247">
        <v>1</v>
      </c>
      <c r="AF74" s="93" t="s">
        <v>27</v>
      </c>
      <c r="AG74" s="93" t="s">
        <v>192</v>
      </c>
      <c r="AH74" s="247" t="s">
        <v>27</v>
      </c>
      <c r="AI74" s="247">
        <v>1</v>
      </c>
      <c r="AJ74" s="93" t="s">
        <v>27</v>
      </c>
      <c r="AK74" s="93" t="s">
        <v>192</v>
      </c>
      <c r="AL74" s="247" t="s">
        <v>27</v>
      </c>
      <c r="AM74" s="247">
        <v>1</v>
      </c>
      <c r="AN74" s="93" t="s">
        <v>27</v>
      </c>
      <c r="AO74" s="93" t="s">
        <v>27</v>
      </c>
      <c r="AP74" s="93" t="s">
        <v>27</v>
      </c>
      <c r="AQ74" s="93" t="s">
        <v>27</v>
      </c>
      <c r="AR74" s="93" t="s">
        <v>27</v>
      </c>
      <c r="AS74" s="93" t="s">
        <v>27</v>
      </c>
      <c r="AT74" s="93" t="s">
        <v>27</v>
      </c>
      <c r="AU74" s="93" t="s">
        <v>27</v>
      </c>
      <c r="AV74" s="93" t="s">
        <v>27</v>
      </c>
      <c r="AW74" s="259"/>
    </row>
    <row r="75" ht="27" customHeight="true" spans="1:49">
      <c r="A75" s="243"/>
      <c r="B75" s="243"/>
      <c r="C75" s="243"/>
      <c r="D75" s="243"/>
      <c r="E75" s="52" t="s">
        <v>193</v>
      </c>
      <c r="F75" s="24" t="s">
        <v>160</v>
      </c>
      <c r="G75" s="24">
        <v>3001</v>
      </c>
      <c r="H75" s="93" t="s">
        <v>27</v>
      </c>
      <c r="I75" s="93" t="s">
        <v>27</v>
      </c>
      <c r="J75" s="93" t="s">
        <v>27</v>
      </c>
      <c r="K75" s="93" t="s">
        <v>27</v>
      </c>
      <c r="L75" s="93" t="s">
        <v>27</v>
      </c>
      <c r="M75" s="93" t="s">
        <v>27</v>
      </c>
      <c r="N75" s="24">
        <v>315</v>
      </c>
      <c r="O75" s="24">
        <v>2042</v>
      </c>
      <c r="P75" s="93" t="s">
        <v>27</v>
      </c>
      <c r="Q75" s="93" t="s">
        <v>27</v>
      </c>
      <c r="R75" s="24">
        <v>15</v>
      </c>
      <c r="S75" s="24">
        <v>84</v>
      </c>
      <c r="T75" s="93" t="s">
        <v>27</v>
      </c>
      <c r="U75" s="93" t="s">
        <v>27</v>
      </c>
      <c r="V75" s="24">
        <v>12</v>
      </c>
      <c r="W75" s="24">
        <v>72</v>
      </c>
      <c r="X75" s="93" t="s">
        <v>27</v>
      </c>
      <c r="Y75" s="93" t="s">
        <v>27</v>
      </c>
      <c r="Z75" s="24">
        <v>82</v>
      </c>
      <c r="AA75" s="24">
        <v>490</v>
      </c>
      <c r="AB75" s="93" t="s">
        <v>27</v>
      </c>
      <c r="AC75" s="93" t="s">
        <v>27</v>
      </c>
      <c r="AD75" s="24">
        <v>9</v>
      </c>
      <c r="AE75" s="24">
        <v>58</v>
      </c>
      <c r="AF75" s="93" t="s">
        <v>27</v>
      </c>
      <c r="AG75" s="93" t="s">
        <v>27</v>
      </c>
      <c r="AH75" s="24">
        <v>1</v>
      </c>
      <c r="AI75" s="24">
        <v>13</v>
      </c>
      <c r="AJ75" s="93" t="s">
        <v>27</v>
      </c>
      <c r="AK75" s="93" t="s">
        <v>27</v>
      </c>
      <c r="AL75" s="24">
        <v>37</v>
      </c>
      <c r="AM75" s="24">
        <v>242</v>
      </c>
      <c r="AN75" s="93" t="s">
        <v>27</v>
      </c>
      <c r="AO75" s="93" t="s">
        <v>27</v>
      </c>
      <c r="AP75" s="93" t="s">
        <v>27</v>
      </c>
      <c r="AQ75" s="93" t="s">
        <v>27</v>
      </c>
      <c r="AR75" s="93" t="s">
        <v>27</v>
      </c>
      <c r="AS75" s="93" t="s">
        <v>27</v>
      </c>
      <c r="AT75" s="93" t="s">
        <v>27</v>
      </c>
      <c r="AU75" s="93" t="s">
        <v>27</v>
      </c>
      <c r="AV75" s="93" t="s">
        <v>27</v>
      </c>
      <c r="AW75" s="259"/>
    </row>
    <row r="76" ht="25" customHeight="true" spans="1:49">
      <c r="A76" s="243"/>
      <c r="B76" s="243"/>
      <c r="C76" s="243"/>
      <c r="D76" s="24" t="s">
        <v>194</v>
      </c>
      <c r="E76" s="52" t="s">
        <v>191</v>
      </c>
      <c r="F76" s="24" t="s">
        <v>160</v>
      </c>
      <c r="G76" s="246">
        <v>0.9977</v>
      </c>
      <c r="H76" s="93" t="s">
        <v>27</v>
      </c>
      <c r="I76" s="93" t="s">
        <v>27</v>
      </c>
      <c r="J76" s="93" t="s">
        <v>27</v>
      </c>
      <c r="K76" s="93" t="s">
        <v>27</v>
      </c>
      <c r="L76" s="93" t="s">
        <v>27</v>
      </c>
      <c r="M76" s="24" t="s">
        <v>195</v>
      </c>
      <c r="N76" s="246" t="s">
        <v>27</v>
      </c>
      <c r="O76" s="246">
        <v>0.998</v>
      </c>
      <c r="P76" s="93" t="s">
        <v>27</v>
      </c>
      <c r="Q76" s="24" t="s">
        <v>195</v>
      </c>
      <c r="R76" s="247" t="s">
        <v>27</v>
      </c>
      <c r="S76" s="247">
        <v>1</v>
      </c>
      <c r="T76" s="93" t="s">
        <v>27</v>
      </c>
      <c r="U76" s="24" t="s">
        <v>195</v>
      </c>
      <c r="V76" s="247" t="s">
        <v>27</v>
      </c>
      <c r="W76" s="247">
        <v>1</v>
      </c>
      <c r="X76" s="93" t="s">
        <v>27</v>
      </c>
      <c r="Y76" s="24" t="s">
        <v>195</v>
      </c>
      <c r="Z76" s="247" t="s">
        <v>27</v>
      </c>
      <c r="AA76" s="247">
        <v>1</v>
      </c>
      <c r="AB76" s="93" t="s">
        <v>27</v>
      </c>
      <c r="AC76" s="24" t="s">
        <v>195</v>
      </c>
      <c r="AD76" s="247" t="s">
        <v>27</v>
      </c>
      <c r="AE76" s="247">
        <v>1</v>
      </c>
      <c r="AF76" s="93" t="s">
        <v>27</v>
      </c>
      <c r="AG76" s="24" t="s">
        <v>195</v>
      </c>
      <c r="AH76" s="247" t="s">
        <v>27</v>
      </c>
      <c r="AI76" s="247">
        <v>1</v>
      </c>
      <c r="AJ76" s="93" t="s">
        <v>27</v>
      </c>
      <c r="AK76" s="24" t="s">
        <v>195</v>
      </c>
      <c r="AL76" s="247" t="s">
        <v>27</v>
      </c>
      <c r="AM76" s="246">
        <v>0.9917</v>
      </c>
      <c r="AN76" s="93" t="s">
        <v>27</v>
      </c>
      <c r="AO76" s="93" t="s">
        <v>27</v>
      </c>
      <c r="AP76" s="93" t="s">
        <v>27</v>
      </c>
      <c r="AQ76" s="93" t="s">
        <v>27</v>
      </c>
      <c r="AR76" s="93" t="s">
        <v>27</v>
      </c>
      <c r="AS76" s="93" t="s">
        <v>27</v>
      </c>
      <c r="AT76" s="93" t="s">
        <v>27</v>
      </c>
      <c r="AU76" s="93" t="s">
        <v>27</v>
      </c>
      <c r="AV76" s="93" t="s">
        <v>27</v>
      </c>
      <c r="AW76" s="259"/>
    </row>
    <row r="77" ht="28" customHeight="true" spans="1:49">
      <c r="A77" s="243"/>
      <c r="B77" s="243"/>
      <c r="C77" s="243"/>
      <c r="D77" s="243"/>
      <c r="E77" s="52" t="s">
        <v>193</v>
      </c>
      <c r="F77" s="24" t="s">
        <v>160</v>
      </c>
      <c r="G77" s="24">
        <v>2999</v>
      </c>
      <c r="H77" s="93" t="s">
        <v>27</v>
      </c>
      <c r="I77" s="93" t="s">
        <v>27</v>
      </c>
      <c r="J77" s="93" t="s">
        <v>27</v>
      </c>
      <c r="K77" s="93" t="s">
        <v>27</v>
      </c>
      <c r="L77" s="93" t="s">
        <v>27</v>
      </c>
      <c r="M77" s="93" t="s">
        <v>27</v>
      </c>
      <c r="N77" s="24">
        <v>315</v>
      </c>
      <c r="O77" s="24">
        <v>2042</v>
      </c>
      <c r="P77" s="93" t="s">
        <v>27</v>
      </c>
      <c r="Q77" s="93" t="s">
        <v>27</v>
      </c>
      <c r="R77" s="24">
        <v>15</v>
      </c>
      <c r="S77" s="24">
        <v>84</v>
      </c>
      <c r="T77" s="93" t="s">
        <v>27</v>
      </c>
      <c r="U77" s="93" t="s">
        <v>27</v>
      </c>
      <c r="V77" s="24">
        <v>12</v>
      </c>
      <c r="W77" s="24">
        <v>72</v>
      </c>
      <c r="X77" s="93" t="s">
        <v>27</v>
      </c>
      <c r="Y77" s="93" t="s">
        <v>27</v>
      </c>
      <c r="Z77" s="24">
        <v>82</v>
      </c>
      <c r="AA77" s="24">
        <v>490</v>
      </c>
      <c r="AB77" s="93" t="s">
        <v>27</v>
      </c>
      <c r="AC77" s="93" t="s">
        <v>27</v>
      </c>
      <c r="AD77" s="24">
        <v>9</v>
      </c>
      <c r="AE77" s="24">
        <v>58</v>
      </c>
      <c r="AF77" s="93" t="s">
        <v>27</v>
      </c>
      <c r="AG77" s="93" t="s">
        <v>27</v>
      </c>
      <c r="AH77" s="24">
        <v>1</v>
      </c>
      <c r="AI77" s="24">
        <v>13</v>
      </c>
      <c r="AJ77" s="93" t="s">
        <v>27</v>
      </c>
      <c r="AK77" s="93" t="s">
        <v>27</v>
      </c>
      <c r="AL77" s="24">
        <v>39</v>
      </c>
      <c r="AM77" s="24">
        <v>240</v>
      </c>
      <c r="AN77" s="93" t="s">
        <v>27</v>
      </c>
      <c r="AO77" s="93" t="s">
        <v>27</v>
      </c>
      <c r="AP77" s="93" t="s">
        <v>27</v>
      </c>
      <c r="AQ77" s="93" t="s">
        <v>27</v>
      </c>
      <c r="AR77" s="93" t="s">
        <v>27</v>
      </c>
      <c r="AS77" s="93" t="s">
        <v>27</v>
      </c>
      <c r="AT77" s="93" t="s">
        <v>27</v>
      </c>
      <c r="AU77" s="93" t="s">
        <v>27</v>
      </c>
      <c r="AV77" s="93" t="s">
        <v>27</v>
      </c>
      <c r="AW77" s="264"/>
    </row>
    <row r="78" ht="28" customHeight="true" spans="1:49">
      <c r="A78" s="243"/>
      <c r="B78" s="93">
        <v>28</v>
      </c>
      <c r="C78" s="52" t="s">
        <v>196</v>
      </c>
      <c r="D78" s="24" t="s">
        <v>197</v>
      </c>
      <c r="E78" s="52" t="s">
        <v>198</v>
      </c>
      <c r="F78" s="24" t="s">
        <v>160</v>
      </c>
      <c r="G78" s="24">
        <v>22083</v>
      </c>
      <c r="H78" s="251">
        <v>0.866</v>
      </c>
      <c r="I78" s="93" t="s">
        <v>27</v>
      </c>
      <c r="J78" s="93" t="s">
        <v>27</v>
      </c>
      <c r="K78" s="93" t="s">
        <v>27</v>
      </c>
      <c r="L78" s="93" t="s">
        <v>27</v>
      </c>
      <c r="M78" s="93">
        <v>3000</v>
      </c>
      <c r="N78" s="93">
        <v>0</v>
      </c>
      <c r="O78" s="93">
        <v>3001</v>
      </c>
      <c r="P78" s="248">
        <v>1.0003</v>
      </c>
      <c r="Q78" s="93">
        <v>3500</v>
      </c>
      <c r="R78" s="93">
        <v>1733</v>
      </c>
      <c r="S78" s="93">
        <v>2773</v>
      </c>
      <c r="T78" s="248">
        <v>0.7923</v>
      </c>
      <c r="U78" s="93">
        <v>3000</v>
      </c>
      <c r="V78" s="93">
        <v>305</v>
      </c>
      <c r="W78" s="93">
        <v>2638</v>
      </c>
      <c r="X78" s="248">
        <v>0.8793</v>
      </c>
      <c r="Y78" s="93">
        <v>5500</v>
      </c>
      <c r="Z78" s="93">
        <v>1078</v>
      </c>
      <c r="AA78" s="93">
        <v>4329</v>
      </c>
      <c r="AB78" s="248">
        <v>0.7871</v>
      </c>
      <c r="AC78" s="93">
        <v>4500</v>
      </c>
      <c r="AD78" s="93">
        <v>1096</v>
      </c>
      <c r="AE78" s="93">
        <v>4193</v>
      </c>
      <c r="AF78" s="248">
        <v>0.9318</v>
      </c>
      <c r="AG78" s="93">
        <v>2000</v>
      </c>
      <c r="AH78" s="93">
        <v>804</v>
      </c>
      <c r="AI78" s="93">
        <v>1638</v>
      </c>
      <c r="AJ78" s="251">
        <v>0.819</v>
      </c>
      <c r="AK78" s="93">
        <v>4000</v>
      </c>
      <c r="AL78" s="93">
        <v>2524</v>
      </c>
      <c r="AM78" s="93">
        <v>3511</v>
      </c>
      <c r="AN78" s="248">
        <v>0.8778</v>
      </c>
      <c r="AO78" s="93" t="s">
        <v>27</v>
      </c>
      <c r="AP78" s="93" t="s">
        <v>27</v>
      </c>
      <c r="AQ78" s="93" t="s">
        <v>27</v>
      </c>
      <c r="AR78" s="93" t="s">
        <v>27</v>
      </c>
      <c r="AS78" s="93" t="s">
        <v>27</v>
      </c>
      <c r="AT78" s="93" t="s">
        <v>27</v>
      </c>
      <c r="AU78" s="93" t="s">
        <v>27</v>
      </c>
      <c r="AV78" s="93" t="s">
        <v>27</v>
      </c>
      <c r="AW78" s="259"/>
    </row>
    <row r="79" ht="28" customHeight="true" spans="1:49">
      <c r="A79" s="243"/>
      <c r="B79" s="243"/>
      <c r="C79" s="243"/>
      <c r="D79" s="243"/>
      <c r="E79" s="52" t="s">
        <v>199</v>
      </c>
      <c r="F79" s="24" t="s">
        <v>160</v>
      </c>
      <c r="G79" s="24">
        <v>11261</v>
      </c>
      <c r="H79" s="248">
        <v>0.6324</v>
      </c>
      <c r="I79" s="93" t="s">
        <v>27</v>
      </c>
      <c r="J79" s="93" t="s">
        <v>27</v>
      </c>
      <c r="K79" s="93" t="s">
        <v>27</v>
      </c>
      <c r="L79" s="93" t="s">
        <v>27</v>
      </c>
      <c r="M79" s="93">
        <v>3000</v>
      </c>
      <c r="N79" s="93">
        <v>0</v>
      </c>
      <c r="O79" s="93">
        <v>3009</v>
      </c>
      <c r="P79" s="251">
        <v>1.003</v>
      </c>
      <c r="Q79" s="93">
        <v>1800</v>
      </c>
      <c r="R79" s="93">
        <v>766</v>
      </c>
      <c r="S79" s="93">
        <v>1138</v>
      </c>
      <c r="T79" s="248">
        <v>0.6322</v>
      </c>
      <c r="U79" s="93">
        <v>1500</v>
      </c>
      <c r="V79" s="93">
        <v>157</v>
      </c>
      <c r="W79" s="93">
        <v>1361</v>
      </c>
      <c r="X79" s="248">
        <v>0.9073</v>
      </c>
      <c r="Y79" s="93">
        <v>4000</v>
      </c>
      <c r="Z79" s="93">
        <v>535</v>
      </c>
      <c r="AA79" s="93">
        <v>2581</v>
      </c>
      <c r="AB79" s="248">
        <f>AA79/Y79</f>
        <v>0.64525</v>
      </c>
      <c r="AC79" s="93">
        <v>3000</v>
      </c>
      <c r="AD79" s="93">
        <v>338</v>
      </c>
      <c r="AE79" s="93">
        <v>1615</v>
      </c>
      <c r="AF79" s="248">
        <v>0.5383</v>
      </c>
      <c r="AG79" s="93">
        <v>1200</v>
      </c>
      <c r="AH79" s="93">
        <v>235</v>
      </c>
      <c r="AI79" s="93">
        <v>539</v>
      </c>
      <c r="AJ79" s="248">
        <v>0.4492</v>
      </c>
      <c r="AK79" s="93">
        <v>2500</v>
      </c>
      <c r="AL79" s="93">
        <v>884</v>
      </c>
      <c r="AM79" s="93">
        <v>1018</v>
      </c>
      <c r="AN79" s="248">
        <v>0.4072</v>
      </c>
      <c r="AO79" s="93" t="s">
        <v>27</v>
      </c>
      <c r="AP79" s="93" t="s">
        <v>27</v>
      </c>
      <c r="AQ79" s="93" t="s">
        <v>27</v>
      </c>
      <c r="AR79" s="93" t="s">
        <v>27</v>
      </c>
      <c r="AS79" s="93" t="s">
        <v>27</v>
      </c>
      <c r="AT79" s="93" t="s">
        <v>27</v>
      </c>
      <c r="AU79" s="93" t="s">
        <v>27</v>
      </c>
      <c r="AV79" s="93" t="s">
        <v>27</v>
      </c>
      <c r="AW79" s="259"/>
    </row>
    <row r="80" ht="33" customHeight="true" spans="1:49">
      <c r="A80" s="243"/>
      <c r="B80" s="243"/>
      <c r="C80" s="243"/>
      <c r="D80" s="19" t="s">
        <v>200</v>
      </c>
      <c r="E80" s="244"/>
      <c r="F80" s="24" t="s">
        <v>160</v>
      </c>
      <c r="G80" s="24">
        <v>22892</v>
      </c>
      <c r="H80" s="248">
        <v>1.2048</v>
      </c>
      <c r="I80" s="93" t="s">
        <v>27</v>
      </c>
      <c r="J80" s="93" t="s">
        <v>27</v>
      </c>
      <c r="K80" s="93" t="s">
        <v>27</v>
      </c>
      <c r="L80" s="93" t="s">
        <v>27</v>
      </c>
      <c r="M80" s="93">
        <v>2500</v>
      </c>
      <c r="N80" s="93">
        <v>0</v>
      </c>
      <c r="O80" s="93">
        <v>2545</v>
      </c>
      <c r="P80" s="251">
        <v>1.018</v>
      </c>
      <c r="Q80" s="93">
        <v>2500</v>
      </c>
      <c r="R80" s="93">
        <v>1540</v>
      </c>
      <c r="S80" s="93">
        <v>2897</v>
      </c>
      <c r="T80" s="248">
        <v>1.1588</v>
      </c>
      <c r="U80" s="93">
        <v>2500</v>
      </c>
      <c r="V80" s="93">
        <v>193</v>
      </c>
      <c r="W80" s="93">
        <v>2306</v>
      </c>
      <c r="X80" s="248">
        <v>0.9224</v>
      </c>
      <c r="Y80" s="93">
        <v>3500</v>
      </c>
      <c r="Z80" s="93">
        <v>457</v>
      </c>
      <c r="AA80" s="93">
        <v>3761</v>
      </c>
      <c r="AB80" s="248">
        <v>1.0746</v>
      </c>
      <c r="AC80" s="93">
        <v>2500</v>
      </c>
      <c r="AD80" s="93">
        <v>1495</v>
      </c>
      <c r="AE80" s="93">
        <v>5974</v>
      </c>
      <c r="AF80" s="248">
        <v>2.3896</v>
      </c>
      <c r="AG80" s="93">
        <v>2000</v>
      </c>
      <c r="AH80" s="93">
        <v>1087</v>
      </c>
      <c r="AI80" s="93">
        <v>2086</v>
      </c>
      <c r="AJ80" s="251">
        <v>1.043</v>
      </c>
      <c r="AK80" s="93">
        <v>3500</v>
      </c>
      <c r="AL80" s="93">
        <v>2744</v>
      </c>
      <c r="AM80" s="93">
        <v>3323</v>
      </c>
      <c r="AN80" s="248">
        <v>0.9494</v>
      </c>
      <c r="AO80" s="93" t="s">
        <v>27</v>
      </c>
      <c r="AP80" s="93" t="s">
        <v>27</v>
      </c>
      <c r="AQ80" s="93" t="s">
        <v>27</v>
      </c>
      <c r="AR80" s="93" t="s">
        <v>27</v>
      </c>
      <c r="AS80" s="93" t="s">
        <v>27</v>
      </c>
      <c r="AT80" s="93" t="s">
        <v>27</v>
      </c>
      <c r="AU80" s="93" t="s">
        <v>27</v>
      </c>
      <c r="AV80" s="93" t="s">
        <v>27</v>
      </c>
      <c r="AW80" s="259"/>
    </row>
    <row r="81" ht="32" customHeight="true" spans="1:49">
      <c r="A81" s="24" t="s">
        <v>201</v>
      </c>
      <c r="B81" s="93">
        <v>29</v>
      </c>
      <c r="C81" s="52" t="s">
        <v>202</v>
      </c>
      <c r="D81" s="52" t="s">
        <v>203</v>
      </c>
      <c r="E81" s="243"/>
      <c r="F81" s="24" t="s">
        <v>204</v>
      </c>
      <c r="G81" s="24">
        <v>1</v>
      </c>
      <c r="H81" s="247">
        <v>1</v>
      </c>
      <c r="I81" s="93" t="s">
        <v>27</v>
      </c>
      <c r="J81" s="93" t="s">
        <v>27</v>
      </c>
      <c r="K81" s="93" t="s">
        <v>27</v>
      </c>
      <c r="L81" s="93" t="s">
        <v>27</v>
      </c>
      <c r="M81" s="93" t="s">
        <v>27</v>
      </c>
      <c r="N81" s="93" t="s">
        <v>27</v>
      </c>
      <c r="O81" s="93" t="s">
        <v>27</v>
      </c>
      <c r="P81" s="93" t="s">
        <v>27</v>
      </c>
      <c r="Q81" s="93" t="s">
        <v>27</v>
      </c>
      <c r="R81" s="93" t="s">
        <v>27</v>
      </c>
      <c r="S81" s="93" t="s">
        <v>27</v>
      </c>
      <c r="T81" s="93" t="s">
        <v>27</v>
      </c>
      <c r="U81" s="93" t="s">
        <v>27</v>
      </c>
      <c r="V81" s="93" t="s">
        <v>27</v>
      </c>
      <c r="W81" s="93" t="s">
        <v>27</v>
      </c>
      <c r="X81" s="93" t="s">
        <v>27</v>
      </c>
      <c r="Y81" s="93" t="s">
        <v>27</v>
      </c>
      <c r="Z81" s="93" t="s">
        <v>27</v>
      </c>
      <c r="AA81" s="93" t="s">
        <v>27</v>
      </c>
      <c r="AB81" s="93" t="s">
        <v>27</v>
      </c>
      <c r="AC81" s="93" t="s">
        <v>27</v>
      </c>
      <c r="AD81" s="93" t="s">
        <v>27</v>
      </c>
      <c r="AE81" s="93" t="s">
        <v>27</v>
      </c>
      <c r="AF81" s="93" t="s">
        <v>27</v>
      </c>
      <c r="AG81" s="93" t="s">
        <v>27</v>
      </c>
      <c r="AH81" s="93" t="s">
        <v>27</v>
      </c>
      <c r="AI81" s="93" t="s">
        <v>27</v>
      </c>
      <c r="AJ81" s="93" t="s">
        <v>27</v>
      </c>
      <c r="AK81" s="93" t="s">
        <v>27</v>
      </c>
      <c r="AL81" s="93" t="s">
        <v>27</v>
      </c>
      <c r="AM81" s="93" t="s">
        <v>27</v>
      </c>
      <c r="AN81" s="93" t="s">
        <v>27</v>
      </c>
      <c r="AO81" s="93" t="s">
        <v>27</v>
      </c>
      <c r="AP81" s="93" t="s">
        <v>27</v>
      </c>
      <c r="AQ81" s="93" t="s">
        <v>27</v>
      </c>
      <c r="AR81" s="93" t="s">
        <v>27</v>
      </c>
      <c r="AS81" s="93">
        <v>1</v>
      </c>
      <c r="AT81" s="93">
        <v>0.3</v>
      </c>
      <c r="AU81" s="93">
        <v>1</v>
      </c>
      <c r="AV81" s="252">
        <v>1</v>
      </c>
      <c r="AW81" s="259"/>
    </row>
    <row r="82" ht="45" customHeight="true" spans="1:49">
      <c r="A82" s="243"/>
      <c r="B82" s="93">
        <v>30</v>
      </c>
      <c r="C82" s="52" t="s">
        <v>205</v>
      </c>
      <c r="D82" s="52" t="s">
        <v>206</v>
      </c>
      <c r="E82" s="243"/>
      <c r="F82" s="24" t="s">
        <v>204</v>
      </c>
      <c r="G82" s="24">
        <v>547</v>
      </c>
      <c r="H82" s="24" t="s">
        <v>31</v>
      </c>
      <c r="I82" s="52" t="s">
        <v>207</v>
      </c>
      <c r="J82" s="250"/>
      <c r="K82" s="250"/>
      <c r="L82" s="250"/>
      <c r="M82" s="250"/>
      <c r="N82" s="250"/>
      <c r="O82" s="250"/>
      <c r="P82" s="250"/>
      <c r="Q82" s="250"/>
      <c r="R82" s="250"/>
      <c r="S82" s="250"/>
      <c r="T82" s="250"/>
      <c r="U82" s="250"/>
      <c r="V82" s="250"/>
      <c r="W82" s="250"/>
      <c r="X82" s="250"/>
      <c r="Y82" s="250"/>
      <c r="Z82" s="250"/>
      <c r="AA82" s="250"/>
      <c r="AB82" s="250"/>
      <c r="AC82" s="250"/>
      <c r="AD82" s="250"/>
      <c r="AE82" s="250"/>
      <c r="AF82" s="250"/>
      <c r="AG82" s="250"/>
      <c r="AH82" s="250"/>
      <c r="AI82" s="250"/>
      <c r="AJ82" s="250"/>
      <c r="AK82" s="250"/>
      <c r="AL82" s="250"/>
      <c r="AM82" s="250"/>
      <c r="AN82" s="250"/>
      <c r="AO82" s="250"/>
      <c r="AP82" s="250"/>
      <c r="AQ82" s="250"/>
      <c r="AR82" s="250"/>
      <c r="AS82" s="250"/>
      <c r="AT82" s="250"/>
      <c r="AU82" s="250"/>
      <c r="AV82" s="250"/>
      <c r="AW82" s="259" t="s">
        <v>208</v>
      </c>
    </row>
    <row r="83" ht="132" customHeight="true" spans="1:49">
      <c r="A83" s="24" t="s">
        <v>209</v>
      </c>
      <c r="B83" s="93">
        <v>31</v>
      </c>
      <c r="C83" s="52" t="s">
        <v>210</v>
      </c>
      <c r="D83" s="52" t="s">
        <v>211</v>
      </c>
      <c r="E83" s="243"/>
      <c r="F83" s="24" t="s">
        <v>212</v>
      </c>
      <c r="G83" s="24">
        <v>20.624</v>
      </c>
      <c r="H83" s="246">
        <v>0.2515</v>
      </c>
      <c r="I83" s="93" t="s">
        <v>27</v>
      </c>
      <c r="J83" s="93" t="s">
        <v>27</v>
      </c>
      <c r="K83" s="93" t="s">
        <v>27</v>
      </c>
      <c r="L83" s="93" t="s">
        <v>27</v>
      </c>
      <c r="M83" s="93">
        <v>3.785</v>
      </c>
      <c r="N83" s="93">
        <v>0</v>
      </c>
      <c r="O83" s="93">
        <v>1.595</v>
      </c>
      <c r="P83" s="248">
        <v>0.4214</v>
      </c>
      <c r="Q83" s="93">
        <v>14.395</v>
      </c>
      <c r="R83" s="93">
        <v>0</v>
      </c>
      <c r="S83" s="93">
        <v>0</v>
      </c>
      <c r="T83" s="252">
        <v>0</v>
      </c>
      <c r="U83" s="93">
        <v>2.85</v>
      </c>
      <c r="V83" s="93">
        <v>1</v>
      </c>
      <c r="W83" s="93">
        <v>1</v>
      </c>
      <c r="X83" s="248">
        <v>0.3509</v>
      </c>
      <c r="Y83" s="93">
        <v>35.858</v>
      </c>
      <c r="Z83" s="93">
        <v>0.3</v>
      </c>
      <c r="AA83" s="93">
        <v>9.86</v>
      </c>
      <c r="AB83" s="251">
        <v>0.275</v>
      </c>
      <c r="AC83" s="93">
        <v>20.311</v>
      </c>
      <c r="AD83" s="93">
        <v>2.095</v>
      </c>
      <c r="AE83" s="93">
        <v>7.669</v>
      </c>
      <c r="AF83" s="248">
        <v>0.3776</v>
      </c>
      <c r="AG83" s="93">
        <v>2.34</v>
      </c>
      <c r="AH83" s="93">
        <v>0</v>
      </c>
      <c r="AI83" s="93">
        <v>0</v>
      </c>
      <c r="AJ83" s="252">
        <v>0</v>
      </c>
      <c r="AK83" s="93">
        <v>3.017</v>
      </c>
      <c r="AL83" s="93">
        <v>0.4</v>
      </c>
      <c r="AM83" s="93">
        <v>0.5</v>
      </c>
      <c r="AN83" s="248">
        <v>0.1657</v>
      </c>
      <c r="AO83" s="93" t="s">
        <v>27</v>
      </c>
      <c r="AP83" s="93" t="s">
        <v>27</v>
      </c>
      <c r="AQ83" s="93" t="s">
        <v>27</v>
      </c>
      <c r="AR83" s="93" t="s">
        <v>27</v>
      </c>
      <c r="AS83" s="93" t="s">
        <v>27</v>
      </c>
      <c r="AT83" s="93" t="s">
        <v>27</v>
      </c>
      <c r="AU83" s="93" t="s">
        <v>27</v>
      </c>
      <c r="AV83" s="93" t="s">
        <v>27</v>
      </c>
      <c r="AW83" s="260" t="s">
        <v>213</v>
      </c>
    </row>
    <row r="84" ht="57" customHeight="true" spans="1:49">
      <c r="A84" s="243"/>
      <c r="B84" s="243"/>
      <c r="C84" s="243"/>
      <c r="D84" s="52" t="s">
        <v>214</v>
      </c>
      <c r="E84" s="243"/>
      <c r="F84" s="24" t="s">
        <v>212</v>
      </c>
      <c r="G84" s="24">
        <v>242.864</v>
      </c>
      <c r="H84" s="246">
        <v>0.6841</v>
      </c>
      <c r="I84" s="93" t="s">
        <v>27</v>
      </c>
      <c r="J84" s="93" t="s">
        <v>27</v>
      </c>
      <c r="K84" s="93" t="s">
        <v>27</v>
      </c>
      <c r="L84" s="93" t="s">
        <v>27</v>
      </c>
      <c r="M84" s="93" t="s">
        <v>27</v>
      </c>
      <c r="N84" s="93" t="s">
        <v>27</v>
      </c>
      <c r="O84" s="93" t="s">
        <v>27</v>
      </c>
      <c r="P84" s="93" t="s">
        <v>27</v>
      </c>
      <c r="Q84" s="93">
        <v>110.504</v>
      </c>
      <c r="R84" s="93">
        <v>27.02</v>
      </c>
      <c r="S84" s="93">
        <v>52.81</v>
      </c>
      <c r="T84" s="248">
        <v>0.4779</v>
      </c>
      <c r="U84" s="93" t="s">
        <v>27</v>
      </c>
      <c r="V84" s="93" t="s">
        <v>27</v>
      </c>
      <c r="W84" s="93" t="s">
        <v>27</v>
      </c>
      <c r="X84" s="93" t="s">
        <v>27</v>
      </c>
      <c r="Y84" s="93">
        <v>121.186</v>
      </c>
      <c r="Z84" s="93">
        <v>52.116</v>
      </c>
      <c r="AA84" s="93">
        <v>71.726</v>
      </c>
      <c r="AB84" s="248">
        <v>0.5919</v>
      </c>
      <c r="AC84" s="93">
        <v>29.843</v>
      </c>
      <c r="AD84" s="93">
        <v>20.992</v>
      </c>
      <c r="AE84" s="93">
        <v>39.152</v>
      </c>
      <c r="AF84" s="248">
        <v>1.3119</v>
      </c>
      <c r="AG84" s="93">
        <v>59.76</v>
      </c>
      <c r="AH84" s="93">
        <v>35.292</v>
      </c>
      <c r="AI84" s="93">
        <v>56.833</v>
      </c>
      <c r="AJ84" s="251">
        <v>0.951</v>
      </c>
      <c r="AK84" s="93">
        <v>34.467</v>
      </c>
      <c r="AL84" s="93">
        <v>12.105</v>
      </c>
      <c r="AM84" s="93">
        <v>22.343</v>
      </c>
      <c r="AN84" s="248">
        <v>0.6482</v>
      </c>
      <c r="AO84" s="93" t="s">
        <v>27</v>
      </c>
      <c r="AP84" s="93" t="s">
        <v>27</v>
      </c>
      <c r="AQ84" s="93" t="s">
        <v>27</v>
      </c>
      <c r="AR84" s="93" t="s">
        <v>27</v>
      </c>
      <c r="AS84" s="93" t="s">
        <v>27</v>
      </c>
      <c r="AT84" s="93" t="s">
        <v>27</v>
      </c>
      <c r="AU84" s="93" t="s">
        <v>27</v>
      </c>
      <c r="AV84" s="93" t="s">
        <v>27</v>
      </c>
      <c r="AW84" s="260" t="s">
        <v>215</v>
      </c>
    </row>
    <row r="85" ht="141" customHeight="true" spans="1:49">
      <c r="A85" s="243"/>
      <c r="B85" s="243"/>
      <c r="C85" s="243"/>
      <c r="D85" s="52" t="s">
        <v>216</v>
      </c>
      <c r="E85" s="243"/>
      <c r="F85" s="24" t="s">
        <v>212</v>
      </c>
      <c r="G85" s="24">
        <v>95.738</v>
      </c>
      <c r="H85" s="249">
        <v>0.328</v>
      </c>
      <c r="I85" s="93" t="s">
        <v>27</v>
      </c>
      <c r="J85" s="93" t="s">
        <v>27</v>
      </c>
      <c r="K85" s="93" t="s">
        <v>27</v>
      </c>
      <c r="L85" s="93" t="s">
        <v>27</v>
      </c>
      <c r="M85" s="93">
        <v>9.158</v>
      </c>
      <c r="N85" s="93">
        <v>2.7</v>
      </c>
      <c r="O85" s="93">
        <v>4.6</v>
      </c>
      <c r="P85" s="248">
        <v>0.5023</v>
      </c>
      <c r="Q85" s="93">
        <v>53.823</v>
      </c>
      <c r="R85" s="93">
        <v>22.34</v>
      </c>
      <c r="S85" s="93">
        <v>31.493</v>
      </c>
      <c r="T85" s="248">
        <v>0.5851</v>
      </c>
      <c r="U85" s="93">
        <v>18.145</v>
      </c>
      <c r="V85" s="93">
        <v>5.258</v>
      </c>
      <c r="W85" s="93">
        <v>9.145</v>
      </c>
      <c r="X85" s="251">
        <v>0.504</v>
      </c>
      <c r="Y85" s="93">
        <v>82.19</v>
      </c>
      <c r="Z85" s="93">
        <v>0</v>
      </c>
      <c r="AA85" s="93">
        <v>0</v>
      </c>
      <c r="AB85" s="252">
        <v>0</v>
      </c>
      <c r="AC85" s="93">
        <v>57.371</v>
      </c>
      <c r="AD85" s="93">
        <v>13.3</v>
      </c>
      <c r="AE85" s="93">
        <v>17.6</v>
      </c>
      <c r="AF85" s="248">
        <v>0.3068</v>
      </c>
      <c r="AG85" s="93">
        <v>23.811</v>
      </c>
      <c r="AH85" s="93">
        <v>6.9</v>
      </c>
      <c r="AI85" s="93">
        <v>6.9</v>
      </c>
      <c r="AJ85" s="248">
        <v>0.2898</v>
      </c>
      <c r="AK85" s="93">
        <v>47.636</v>
      </c>
      <c r="AL85" s="93">
        <v>23.4</v>
      </c>
      <c r="AM85" s="93">
        <v>26</v>
      </c>
      <c r="AN85" s="248">
        <f>AM85/AK85</f>
        <v>0.54580569317323</v>
      </c>
      <c r="AO85" s="93" t="s">
        <v>27</v>
      </c>
      <c r="AP85" s="93" t="s">
        <v>27</v>
      </c>
      <c r="AQ85" s="93" t="s">
        <v>27</v>
      </c>
      <c r="AR85" s="93" t="s">
        <v>27</v>
      </c>
      <c r="AS85" s="93" t="s">
        <v>27</v>
      </c>
      <c r="AT85" s="93" t="s">
        <v>27</v>
      </c>
      <c r="AU85" s="93" t="s">
        <v>27</v>
      </c>
      <c r="AV85" s="93" t="s">
        <v>27</v>
      </c>
      <c r="AW85" s="260" t="s">
        <v>217</v>
      </c>
    </row>
    <row r="86" ht="50" customHeight="true" spans="1:49">
      <c r="A86" s="243"/>
      <c r="B86" s="243"/>
      <c r="C86" s="243"/>
      <c r="D86" s="52" t="s">
        <v>218</v>
      </c>
      <c r="E86" s="243"/>
      <c r="F86" s="24" t="s">
        <v>212</v>
      </c>
      <c r="G86" s="261" t="s">
        <v>219</v>
      </c>
      <c r="H86" s="247">
        <v>0.98</v>
      </c>
      <c r="I86" s="93" t="s">
        <v>27</v>
      </c>
      <c r="J86" s="93" t="s">
        <v>27</v>
      </c>
      <c r="K86" s="93" t="s">
        <v>27</v>
      </c>
      <c r="L86" s="93" t="s">
        <v>27</v>
      </c>
      <c r="M86" s="93" t="s">
        <v>27</v>
      </c>
      <c r="N86" s="93" t="s">
        <v>27</v>
      </c>
      <c r="O86" s="93" t="s">
        <v>27</v>
      </c>
      <c r="P86" s="93" t="s">
        <v>27</v>
      </c>
      <c r="Q86" s="93" t="s">
        <v>27</v>
      </c>
      <c r="R86" s="93" t="s">
        <v>27</v>
      </c>
      <c r="S86" s="93" t="s">
        <v>27</v>
      </c>
      <c r="T86" s="93" t="s">
        <v>27</v>
      </c>
      <c r="U86" s="93" t="s">
        <v>27</v>
      </c>
      <c r="V86" s="93" t="s">
        <v>27</v>
      </c>
      <c r="W86" s="93" t="s">
        <v>27</v>
      </c>
      <c r="X86" s="93" t="s">
        <v>27</v>
      </c>
      <c r="Y86" s="93" t="s">
        <v>27</v>
      </c>
      <c r="Z86" s="93" t="s">
        <v>27</v>
      </c>
      <c r="AA86" s="93" t="s">
        <v>27</v>
      </c>
      <c r="AB86" s="93" t="s">
        <v>27</v>
      </c>
      <c r="AC86" s="93" t="s">
        <v>27</v>
      </c>
      <c r="AD86" s="93" t="s">
        <v>27</v>
      </c>
      <c r="AE86" s="93" t="s">
        <v>27</v>
      </c>
      <c r="AF86" s="93" t="s">
        <v>27</v>
      </c>
      <c r="AG86" s="93">
        <v>1</v>
      </c>
      <c r="AH86" s="93">
        <v>0</v>
      </c>
      <c r="AI86" s="93">
        <v>1</v>
      </c>
      <c r="AJ86" s="252">
        <v>1</v>
      </c>
      <c r="AK86" s="93">
        <v>1</v>
      </c>
      <c r="AL86" s="93">
        <v>0</v>
      </c>
      <c r="AM86" s="93">
        <v>0.95</v>
      </c>
      <c r="AN86" s="252">
        <v>0.95</v>
      </c>
      <c r="AO86" s="93" t="s">
        <v>27</v>
      </c>
      <c r="AP86" s="93" t="s">
        <v>27</v>
      </c>
      <c r="AQ86" s="93" t="s">
        <v>27</v>
      </c>
      <c r="AR86" s="93" t="s">
        <v>27</v>
      </c>
      <c r="AS86" s="93" t="s">
        <v>27</v>
      </c>
      <c r="AT86" s="93" t="s">
        <v>27</v>
      </c>
      <c r="AU86" s="93" t="s">
        <v>27</v>
      </c>
      <c r="AV86" s="93" t="s">
        <v>27</v>
      </c>
      <c r="AW86" s="130"/>
    </row>
    <row r="87" ht="42" customHeight="true" spans="1:49">
      <c r="A87" s="243"/>
      <c r="B87" s="93">
        <v>32</v>
      </c>
      <c r="C87" s="52" t="s">
        <v>220</v>
      </c>
      <c r="D87" s="52" t="s">
        <v>221</v>
      </c>
      <c r="E87" s="243"/>
      <c r="F87" s="24" t="s">
        <v>222</v>
      </c>
      <c r="G87" s="24">
        <v>18867</v>
      </c>
      <c r="H87" s="246">
        <v>0.770081632653061</v>
      </c>
      <c r="I87" s="93">
        <v>5000</v>
      </c>
      <c r="J87" s="93">
        <v>708</v>
      </c>
      <c r="K87" s="93">
        <v>3766</v>
      </c>
      <c r="L87" s="248">
        <v>0.7532</v>
      </c>
      <c r="M87" s="24">
        <v>4500</v>
      </c>
      <c r="N87" s="24">
        <v>196</v>
      </c>
      <c r="O87" s="24">
        <v>2747</v>
      </c>
      <c r="P87" s="246">
        <v>0.610444444444444</v>
      </c>
      <c r="Q87" s="24">
        <v>3500</v>
      </c>
      <c r="R87" s="24">
        <v>314</v>
      </c>
      <c r="S87" s="24">
        <v>2511</v>
      </c>
      <c r="T87" s="246">
        <v>0.717428571428571</v>
      </c>
      <c r="U87" s="24">
        <v>3000</v>
      </c>
      <c r="V87" s="24">
        <v>224</v>
      </c>
      <c r="W87" s="24">
        <v>2207</v>
      </c>
      <c r="X87" s="246">
        <v>0.735666666666667</v>
      </c>
      <c r="Y87" s="24">
        <v>2600</v>
      </c>
      <c r="Z87" s="24">
        <v>66</v>
      </c>
      <c r="AA87" s="24">
        <v>2018</v>
      </c>
      <c r="AB87" s="246">
        <v>0.776153846153846</v>
      </c>
      <c r="AC87" s="24">
        <v>1600</v>
      </c>
      <c r="AD87" s="24">
        <v>1123</v>
      </c>
      <c r="AE87" s="24">
        <v>1983</v>
      </c>
      <c r="AF87" s="246">
        <v>1.239375</v>
      </c>
      <c r="AG87" s="24">
        <v>700</v>
      </c>
      <c r="AH87" s="24">
        <v>130</v>
      </c>
      <c r="AI87" s="24">
        <v>630</v>
      </c>
      <c r="AJ87" s="247">
        <v>0.9</v>
      </c>
      <c r="AK87" s="24">
        <v>1600</v>
      </c>
      <c r="AL87" s="24">
        <v>484</v>
      </c>
      <c r="AM87" s="24">
        <v>1199</v>
      </c>
      <c r="AN87" s="246">
        <v>0.749375</v>
      </c>
      <c r="AO87" s="93" t="s">
        <v>27</v>
      </c>
      <c r="AP87" s="93" t="s">
        <v>27</v>
      </c>
      <c r="AQ87" s="93" t="s">
        <v>27</v>
      </c>
      <c r="AR87" s="93" t="s">
        <v>27</v>
      </c>
      <c r="AS87" s="93">
        <v>2000</v>
      </c>
      <c r="AT87" s="93">
        <v>94</v>
      </c>
      <c r="AU87" s="93">
        <v>1806</v>
      </c>
      <c r="AV87" s="251">
        <v>0.903</v>
      </c>
      <c r="AW87" s="259"/>
    </row>
    <row r="88" ht="43" customHeight="true" spans="1:49">
      <c r="A88" s="243"/>
      <c r="B88" s="243"/>
      <c r="C88" s="243"/>
      <c r="D88" s="52" t="s">
        <v>223</v>
      </c>
      <c r="E88" s="243"/>
      <c r="F88" s="24" t="s">
        <v>222</v>
      </c>
      <c r="G88" s="24">
        <v>3725</v>
      </c>
      <c r="H88" s="246">
        <v>1.24166666666667</v>
      </c>
      <c r="I88" s="93">
        <v>500</v>
      </c>
      <c r="J88" s="93">
        <v>109</v>
      </c>
      <c r="K88" s="93">
        <v>406</v>
      </c>
      <c r="L88" s="248">
        <v>0.812</v>
      </c>
      <c r="M88" s="24">
        <v>200</v>
      </c>
      <c r="N88" s="24">
        <v>0</v>
      </c>
      <c r="O88" s="24">
        <v>353</v>
      </c>
      <c r="P88" s="249">
        <v>1.765</v>
      </c>
      <c r="Q88" s="24">
        <v>300</v>
      </c>
      <c r="R88" s="24">
        <v>0</v>
      </c>
      <c r="S88" s="24">
        <v>307</v>
      </c>
      <c r="T88" s="246">
        <v>1.02333333333333</v>
      </c>
      <c r="U88" s="24">
        <v>900</v>
      </c>
      <c r="V88" s="24">
        <v>7</v>
      </c>
      <c r="W88" s="24">
        <v>805</v>
      </c>
      <c r="X88" s="246">
        <v>0.894444444444444</v>
      </c>
      <c r="Y88" s="24">
        <v>300</v>
      </c>
      <c r="Z88" s="24">
        <v>0</v>
      </c>
      <c r="AA88" s="24">
        <v>218</v>
      </c>
      <c r="AB88" s="246">
        <v>0.726666666666667</v>
      </c>
      <c r="AC88" s="24">
        <v>200</v>
      </c>
      <c r="AD88" s="24">
        <v>0</v>
      </c>
      <c r="AE88" s="24">
        <v>238</v>
      </c>
      <c r="AF88" s="247">
        <v>1.19</v>
      </c>
      <c r="AG88" s="24">
        <v>200</v>
      </c>
      <c r="AH88" s="24">
        <v>0</v>
      </c>
      <c r="AI88" s="24">
        <v>308</v>
      </c>
      <c r="AJ88" s="247">
        <v>1.54</v>
      </c>
      <c r="AK88" s="24">
        <v>200</v>
      </c>
      <c r="AL88" s="24">
        <v>0</v>
      </c>
      <c r="AM88" s="24">
        <v>550</v>
      </c>
      <c r="AN88" s="247">
        <v>2.75</v>
      </c>
      <c r="AO88" s="93" t="s">
        <v>27</v>
      </c>
      <c r="AP88" s="93" t="s">
        <v>27</v>
      </c>
      <c r="AQ88" s="93" t="s">
        <v>27</v>
      </c>
      <c r="AR88" s="93" t="s">
        <v>27</v>
      </c>
      <c r="AS88" s="93">
        <v>200</v>
      </c>
      <c r="AT88" s="93">
        <v>94</v>
      </c>
      <c r="AU88" s="93">
        <v>540</v>
      </c>
      <c r="AV88" s="252">
        <v>2.7</v>
      </c>
      <c r="AW88" s="259"/>
    </row>
    <row r="89" ht="82" customHeight="true" spans="1:49">
      <c r="A89" s="24" t="s">
        <v>224</v>
      </c>
      <c r="B89" s="93">
        <v>33</v>
      </c>
      <c r="C89" s="52" t="s">
        <v>225</v>
      </c>
      <c r="D89" s="52" t="s">
        <v>226</v>
      </c>
      <c r="E89" s="243"/>
      <c r="F89" s="24" t="s">
        <v>227</v>
      </c>
      <c r="G89" s="261" t="s">
        <v>228</v>
      </c>
      <c r="H89" s="24" t="s">
        <v>31</v>
      </c>
      <c r="I89" s="52" t="s">
        <v>229</v>
      </c>
      <c r="J89" s="250"/>
      <c r="K89" s="250"/>
      <c r="L89" s="250"/>
      <c r="M89" s="250"/>
      <c r="N89" s="250"/>
      <c r="O89" s="250"/>
      <c r="P89" s="250"/>
      <c r="Q89" s="250"/>
      <c r="R89" s="250"/>
      <c r="S89" s="250"/>
      <c r="T89" s="250"/>
      <c r="U89" s="250"/>
      <c r="V89" s="250"/>
      <c r="W89" s="250"/>
      <c r="X89" s="250"/>
      <c r="Y89" s="250"/>
      <c r="Z89" s="250"/>
      <c r="AA89" s="250"/>
      <c r="AB89" s="250"/>
      <c r="AC89" s="250"/>
      <c r="AD89" s="250"/>
      <c r="AE89" s="250"/>
      <c r="AF89" s="250"/>
      <c r="AG89" s="250"/>
      <c r="AH89" s="250"/>
      <c r="AI89" s="250"/>
      <c r="AJ89" s="250"/>
      <c r="AK89" s="250"/>
      <c r="AL89" s="250"/>
      <c r="AM89" s="250"/>
      <c r="AN89" s="250"/>
      <c r="AO89" s="250"/>
      <c r="AP89" s="250"/>
      <c r="AQ89" s="250"/>
      <c r="AR89" s="250"/>
      <c r="AS89" s="250"/>
      <c r="AT89" s="250"/>
      <c r="AU89" s="250"/>
      <c r="AV89" s="250"/>
      <c r="AW89" s="259" t="s">
        <v>230</v>
      </c>
    </row>
    <row r="90" ht="54.75" customHeight="true" spans="1:49">
      <c r="A90" s="243"/>
      <c r="B90" s="93">
        <v>34</v>
      </c>
      <c r="C90" s="52" t="s">
        <v>231</v>
      </c>
      <c r="D90" s="52" t="s">
        <v>232</v>
      </c>
      <c r="E90" s="243"/>
      <c r="F90" s="24" t="s">
        <v>227</v>
      </c>
      <c r="G90" s="52" t="s">
        <v>233</v>
      </c>
      <c r="H90" s="24" t="s">
        <v>31</v>
      </c>
      <c r="I90" s="24">
        <v>4</v>
      </c>
      <c r="J90" s="93" t="s">
        <v>27</v>
      </c>
      <c r="K90" s="93" t="s">
        <v>27</v>
      </c>
      <c r="L90" s="93" t="s">
        <v>27</v>
      </c>
      <c r="M90" s="24">
        <v>3</v>
      </c>
      <c r="N90" s="93" t="s">
        <v>27</v>
      </c>
      <c r="O90" s="93" t="s">
        <v>27</v>
      </c>
      <c r="P90" s="93" t="s">
        <v>27</v>
      </c>
      <c r="Q90" s="24">
        <v>3</v>
      </c>
      <c r="R90" s="93" t="s">
        <v>27</v>
      </c>
      <c r="S90" s="93" t="s">
        <v>27</v>
      </c>
      <c r="T90" s="93" t="s">
        <v>27</v>
      </c>
      <c r="U90" s="24">
        <v>2</v>
      </c>
      <c r="V90" s="93" t="s">
        <v>27</v>
      </c>
      <c r="W90" s="93" t="s">
        <v>27</v>
      </c>
      <c r="X90" s="93" t="s">
        <v>27</v>
      </c>
      <c r="Y90" s="24">
        <v>3</v>
      </c>
      <c r="Z90" s="93" t="s">
        <v>27</v>
      </c>
      <c r="AA90" s="93" t="s">
        <v>27</v>
      </c>
      <c r="AB90" s="93" t="s">
        <v>27</v>
      </c>
      <c r="AC90" s="24">
        <v>3</v>
      </c>
      <c r="AD90" s="93" t="s">
        <v>27</v>
      </c>
      <c r="AE90" s="93" t="s">
        <v>27</v>
      </c>
      <c r="AF90" s="93" t="s">
        <v>27</v>
      </c>
      <c r="AG90" s="24">
        <v>4</v>
      </c>
      <c r="AH90" s="93" t="s">
        <v>27</v>
      </c>
      <c r="AI90" s="93" t="s">
        <v>27</v>
      </c>
      <c r="AJ90" s="93" t="s">
        <v>27</v>
      </c>
      <c r="AK90" s="24">
        <v>3</v>
      </c>
      <c r="AL90" s="93" t="s">
        <v>27</v>
      </c>
      <c r="AM90" s="93" t="s">
        <v>27</v>
      </c>
      <c r="AN90" s="93" t="s">
        <v>27</v>
      </c>
      <c r="AO90" s="93" t="s">
        <v>27</v>
      </c>
      <c r="AP90" s="24"/>
      <c r="AQ90" s="24"/>
      <c r="AR90" s="24"/>
      <c r="AS90" s="93" t="s">
        <v>27</v>
      </c>
      <c r="AT90" s="24"/>
      <c r="AU90" s="24"/>
      <c r="AV90" s="24"/>
      <c r="AW90" s="259" t="s">
        <v>234</v>
      </c>
    </row>
    <row r="91" ht="36" customHeight="true" spans="1:49">
      <c r="A91" s="243"/>
      <c r="B91" s="93">
        <v>35</v>
      </c>
      <c r="C91" s="52" t="s">
        <v>235</v>
      </c>
      <c r="D91" s="52" t="s">
        <v>236</v>
      </c>
      <c r="E91" s="243"/>
      <c r="F91" s="24" t="s">
        <v>227</v>
      </c>
      <c r="G91" s="24">
        <v>331</v>
      </c>
      <c r="H91" s="246">
        <v>0.4756</v>
      </c>
      <c r="I91" s="93" t="s">
        <v>27</v>
      </c>
      <c r="J91" s="93" t="s">
        <v>27</v>
      </c>
      <c r="K91" s="93" t="s">
        <v>27</v>
      </c>
      <c r="L91" s="93" t="s">
        <v>27</v>
      </c>
      <c r="M91" s="93">
        <v>41</v>
      </c>
      <c r="N91" s="93">
        <v>0</v>
      </c>
      <c r="O91" s="93">
        <v>41</v>
      </c>
      <c r="P91" s="252">
        <v>1</v>
      </c>
      <c r="Q91" s="93">
        <v>79</v>
      </c>
      <c r="R91" s="93">
        <v>0</v>
      </c>
      <c r="S91" s="93">
        <v>28</v>
      </c>
      <c r="T91" s="248">
        <v>0.3544</v>
      </c>
      <c r="U91" s="93">
        <v>48</v>
      </c>
      <c r="V91" s="93">
        <v>0</v>
      </c>
      <c r="W91" s="93">
        <v>34</v>
      </c>
      <c r="X91" s="248">
        <v>0.7083</v>
      </c>
      <c r="Y91" s="93">
        <v>182</v>
      </c>
      <c r="Z91" s="93">
        <v>68</v>
      </c>
      <c r="AA91" s="93">
        <v>140</v>
      </c>
      <c r="AB91" s="248">
        <v>0.7692</v>
      </c>
      <c r="AC91" s="93">
        <v>153</v>
      </c>
      <c r="AD91" s="93">
        <v>14</v>
      </c>
      <c r="AE91" s="93">
        <v>49</v>
      </c>
      <c r="AF91" s="248">
        <v>0.3203</v>
      </c>
      <c r="AG91" s="93">
        <v>66</v>
      </c>
      <c r="AH91" s="93">
        <v>0</v>
      </c>
      <c r="AI91" s="93">
        <v>10</v>
      </c>
      <c r="AJ91" s="248">
        <v>0.1515</v>
      </c>
      <c r="AK91" s="93">
        <v>111</v>
      </c>
      <c r="AL91" s="93">
        <v>0</v>
      </c>
      <c r="AM91" s="93">
        <v>28</v>
      </c>
      <c r="AN91" s="248">
        <v>0.2523</v>
      </c>
      <c r="AO91" s="93" t="s">
        <v>27</v>
      </c>
      <c r="AP91" s="93"/>
      <c r="AQ91" s="93"/>
      <c r="AR91" s="93"/>
      <c r="AS91" s="93">
        <v>16</v>
      </c>
      <c r="AT91" s="93">
        <v>0</v>
      </c>
      <c r="AU91" s="93">
        <v>1</v>
      </c>
      <c r="AV91" s="248">
        <v>0.0625</v>
      </c>
      <c r="AW91" s="259" t="s">
        <v>237</v>
      </c>
    </row>
    <row r="92" s="239" customFormat="true" ht="38" customHeight="true" spans="1:49">
      <c r="A92" s="24" t="s">
        <v>238</v>
      </c>
      <c r="B92" s="93">
        <v>36</v>
      </c>
      <c r="C92" s="52" t="s">
        <v>239</v>
      </c>
      <c r="D92" s="52" t="s">
        <v>240</v>
      </c>
      <c r="E92" s="243"/>
      <c r="F92" s="24" t="s">
        <v>241</v>
      </c>
      <c r="G92" s="24">
        <v>857</v>
      </c>
      <c r="H92" s="249">
        <v>0.596</v>
      </c>
      <c r="I92" s="93" t="s">
        <v>27</v>
      </c>
      <c r="J92" s="93" t="s">
        <v>27</v>
      </c>
      <c r="K92" s="93" t="s">
        <v>27</v>
      </c>
      <c r="L92" s="93" t="s">
        <v>27</v>
      </c>
      <c r="M92" s="93">
        <v>188</v>
      </c>
      <c r="N92" s="93">
        <v>24</v>
      </c>
      <c r="O92" s="93">
        <v>117</v>
      </c>
      <c r="P92" s="248">
        <v>0.6223</v>
      </c>
      <c r="Q92" s="93">
        <v>229</v>
      </c>
      <c r="R92" s="93">
        <v>48</v>
      </c>
      <c r="S92" s="93">
        <v>138</v>
      </c>
      <c r="T92" s="248">
        <v>0.6026</v>
      </c>
      <c r="U92" s="93">
        <v>190</v>
      </c>
      <c r="V92" s="93">
        <v>32</v>
      </c>
      <c r="W92" s="93">
        <v>130</v>
      </c>
      <c r="X92" s="248">
        <v>0.6842</v>
      </c>
      <c r="Y92" s="93">
        <v>201</v>
      </c>
      <c r="Z92" s="93">
        <v>52</v>
      </c>
      <c r="AA92" s="93">
        <v>174</v>
      </c>
      <c r="AB92" s="248">
        <v>0.8657</v>
      </c>
      <c r="AC92" s="93">
        <v>157</v>
      </c>
      <c r="AD92" s="93">
        <v>25</v>
      </c>
      <c r="AE92" s="93">
        <v>93</v>
      </c>
      <c r="AF92" s="248">
        <v>0.5924</v>
      </c>
      <c r="AG92" s="93">
        <v>152</v>
      </c>
      <c r="AH92" s="93">
        <v>0</v>
      </c>
      <c r="AI92" s="93">
        <v>64</v>
      </c>
      <c r="AJ92" s="248">
        <v>0.4211</v>
      </c>
      <c r="AK92" s="93">
        <v>229</v>
      </c>
      <c r="AL92" s="93">
        <v>23</v>
      </c>
      <c r="AM92" s="93">
        <v>103</v>
      </c>
      <c r="AN92" s="248">
        <v>0.4498</v>
      </c>
      <c r="AO92" s="93">
        <v>50</v>
      </c>
      <c r="AP92" s="93">
        <v>0</v>
      </c>
      <c r="AQ92" s="93">
        <v>13</v>
      </c>
      <c r="AR92" s="252">
        <v>0.26</v>
      </c>
      <c r="AS92" s="93">
        <v>42</v>
      </c>
      <c r="AT92" s="93">
        <v>0</v>
      </c>
      <c r="AU92" s="93">
        <v>25</v>
      </c>
      <c r="AV92" s="248">
        <v>0.5952</v>
      </c>
      <c r="AW92" s="259"/>
    </row>
    <row r="93" s="239" customFormat="true" ht="79" customHeight="true" spans="1:49">
      <c r="A93" s="243"/>
      <c r="B93" s="93">
        <v>37</v>
      </c>
      <c r="C93" s="52" t="s">
        <v>242</v>
      </c>
      <c r="D93" s="52" t="s">
        <v>243</v>
      </c>
      <c r="E93" s="243"/>
      <c r="F93" s="24" t="s">
        <v>241</v>
      </c>
      <c r="G93" s="261" t="s">
        <v>244</v>
      </c>
      <c r="H93" s="24" t="s">
        <v>31</v>
      </c>
      <c r="I93" s="52" t="s">
        <v>245</v>
      </c>
      <c r="J93" s="250"/>
      <c r="K93" s="250"/>
      <c r="L93" s="250"/>
      <c r="M93" s="250"/>
      <c r="N93" s="250"/>
      <c r="O93" s="250"/>
      <c r="P93" s="250"/>
      <c r="Q93" s="250"/>
      <c r="R93" s="250"/>
      <c r="S93" s="250"/>
      <c r="T93" s="250"/>
      <c r="U93" s="250"/>
      <c r="V93" s="250"/>
      <c r="W93" s="250"/>
      <c r="X93" s="250"/>
      <c r="Y93" s="250"/>
      <c r="Z93" s="250"/>
      <c r="AA93" s="250"/>
      <c r="AB93" s="250"/>
      <c r="AC93" s="250"/>
      <c r="AD93" s="250"/>
      <c r="AE93" s="250"/>
      <c r="AF93" s="250"/>
      <c r="AG93" s="250"/>
      <c r="AH93" s="250"/>
      <c r="AI93" s="250"/>
      <c r="AJ93" s="250"/>
      <c r="AK93" s="250"/>
      <c r="AL93" s="250"/>
      <c r="AM93" s="250"/>
      <c r="AN93" s="250"/>
      <c r="AO93" s="250"/>
      <c r="AP93" s="250"/>
      <c r="AQ93" s="250"/>
      <c r="AR93" s="250"/>
      <c r="AS93" s="250"/>
      <c r="AT93" s="250"/>
      <c r="AU93" s="250"/>
      <c r="AV93" s="250"/>
      <c r="AW93" s="259"/>
    </row>
    <row r="94" s="239" customFormat="true" ht="101" customHeight="true" spans="1:49">
      <c r="A94" s="243"/>
      <c r="B94" s="93">
        <v>38</v>
      </c>
      <c r="C94" s="52" t="s">
        <v>246</v>
      </c>
      <c r="D94" s="52" t="s">
        <v>247</v>
      </c>
      <c r="E94" s="243"/>
      <c r="F94" s="24" t="s">
        <v>222</v>
      </c>
      <c r="G94" s="24">
        <v>57</v>
      </c>
      <c r="H94" s="247">
        <v>1</v>
      </c>
      <c r="I94" s="93" t="s">
        <v>27</v>
      </c>
      <c r="J94" s="93" t="s">
        <v>27</v>
      </c>
      <c r="K94" s="93" t="s">
        <v>27</v>
      </c>
      <c r="L94" s="93" t="s">
        <v>27</v>
      </c>
      <c r="M94" s="93">
        <v>32</v>
      </c>
      <c r="N94" s="93">
        <v>32</v>
      </c>
      <c r="O94" s="93">
        <v>32</v>
      </c>
      <c r="P94" s="252">
        <v>1</v>
      </c>
      <c r="Q94" s="93">
        <v>13</v>
      </c>
      <c r="R94" s="93">
        <v>0</v>
      </c>
      <c r="S94" s="93">
        <v>13</v>
      </c>
      <c r="T94" s="252">
        <v>1</v>
      </c>
      <c r="U94" s="93" t="s">
        <v>27</v>
      </c>
      <c r="V94" s="93" t="s">
        <v>27</v>
      </c>
      <c r="W94" s="93" t="s">
        <v>27</v>
      </c>
      <c r="X94" s="93" t="s">
        <v>27</v>
      </c>
      <c r="Y94" s="93" t="s">
        <v>27</v>
      </c>
      <c r="Z94" s="93" t="s">
        <v>27</v>
      </c>
      <c r="AA94" s="93" t="s">
        <v>27</v>
      </c>
      <c r="AB94" s="93" t="s">
        <v>27</v>
      </c>
      <c r="AC94" s="93">
        <v>12</v>
      </c>
      <c r="AD94" s="93">
        <v>0</v>
      </c>
      <c r="AE94" s="93">
        <v>12</v>
      </c>
      <c r="AF94" s="252">
        <v>1</v>
      </c>
      <c r="AG94" s="93" t="s">
        <v>27</v>
      </c>
      <c r="AH94" s="93" t="s">
        <v>27</v>
      </c>
      <c r="AI94" s="93" t="s">
        <v>27</v>
      </c>
      <c r="AJ94" s="93" t="s">
        <v>27</v>
      </c>
      <c r="AK94" s="93" t="s">
        <v>27</v>
      </c>
      <c r="AL94" s="93" t="s">
        <v>27</v>
      </c>
      <c r="AM94" s="93" t="s">
        <v>27</v>
      </c>
      <c r="AN94" s="93" t="s">
        <v>27</v>
      </c>
      <c r="AO94" s="93" t="s">
        <v>27</v>
      </c>
      <c r="AP94" s="93" t="s">
        <v>27</v>
      </c>
      <c r="AQ94" s="93" t="s">
        <v>27</v>
      </c>
      <c r="AR94" s="93" t="s">
        <v>27</v>
      </c>
      <c r="AS94" s="93" t="s">
        <v>27</v>
      </c>
      <c r="AT94" s="93" t="s">
        <v>27</v>
      </c>
      <c r="AU94" s="93" t="s">
        <v>27</v>
      </c>
      <c r="AV94" s="93" t="s">
        <v>27</v>
      </c>
      <c r="AW94" s="259"/>
    </row>
    <row r="95" s="239" customFormat="true" ht="101" customHeight="true" spans="1:49">
      <c r="A95" s="243"/>
      <c r="B95" s="243"/>
      <c r="C95" s="243"/>
      <c r="D95" s="52" t="s">
        <v>248</v>
      </c>
      <c r="E95" s="243"/>
      <c r="F95" s="24" t="s">
        <v>222</v>
      </c>
      <c r="G95" s="24">
        <v>14</v>
      </c>
      <c r="H95" s="247">
        <v>0.5</v>
      </c>
      <c r="I95" s="93" t="s">
        <v>27</v>
      </c>
      <c r="J95" s="93" t="s">
        <v>27</v>
      </c>
      <c r="K95" s="93" t="s">
        <v>27</v>
      </c>
      <c r="L95" s="93" t="s">
        <v>27</v>
      </c>
      <c r="M95" s="93">
        <v>4</v>
      </c>
      <c r="N95" s="93">
        <v>0</v>
      </c>
      <c r="O95" s="93">
        <v>2</v>
      </c>
      <c r="P95" s="252">
        <v>0.5</v>
      </c>
      <c r="Q95" s="93">
        <v>14</v>
      </c>
      <c r="R95" s="93">
        <v>2</v>
      </c>
      <c r="S95" s="93">
        <v>9</v>
      </c>
      <c r="T95" s="248">
        <v>0.642857142857143</v>
      </c>
      <c r="U95" s="93">
        <v>3</v>
      </c>
      <c r="V95" s="93">
        <v>0</v>
      </c>
      <c r="W95" s="93">
        <v>1</v>
      </c>
      <c r="X95" s="248">
        <v>0.333333333333333</v>
      </c>
      <c r="Y95" s="93">
        <v>1</v>
      </c>
      <c r="Z95" s="93">
        <v>0</v>
      </c>
      <c r="AA95" s="93">
        <v>0</v>
      </c>
      <c r="AB95" s="252">
        <v>0</v>
      </c>
      <c r="AC95" s="93">
        <v>2</v>
      </c>
      <c r="AD95" s="93">
        <v>0</v>
      </c>
      <c r="AE95" s="93">
        <v>1</v>
      </c>
      <c r="AF95" s="252">
        <v>0.5</v>
      </c>
      <c r="AG95" s="93">
        <v>1</v>
      </c>
      <c r="AH95" s="93">
        <v>0</v>
      </c>
      <c r="AI95" s="93">
        <v>0</v>
      </c>
      <c r="AJ95" s="252">
        <v>0</v>
      </c>
      <c r="AK95" s="93">
        <v>3</v>
      </c>
      <c r="AL95" s="93">
        <v>0</v>
      </c>
      <c r="AM95" s="93">
        <v>1</v>
      </c>
      <c r="AN95" s="248">
        <v>0.333333333333333</v>
      </c>
      <c r="AO95" s="93" t="s">
        <v>27</v>
      </c>
      <c r="AP95" s="93" t="s">
        <v>27</v>
      </c>
      <c r="AQ95" s="93" t="s">
        <v>27</v>
      </c>
      <c r="AR95" s="93" t="s">
        <v>27</v>
      </c>
      <c r="AS95" s="93" t="s">
        <v>27</v>
      </c>
      <c r="AT95" s="93" t="s">
        <v>27</v>
      </c>
      <c r="AU95" s="93" t="s">
        <v>27</v>
      </c>
      <c r="AV95" s="93" t="s">
        <v>27</v>
      </c>
      <c r="AW95" s="259"/>
    </row>
    <row r="96" s="239" customFormat="true" ht="41" customHeight="true" spans="1:49">
      <c r="A96" s="243"/>
      <c r="B96" s="93">
        <v>39</v>
      </c>
      <c r="C96" s="52" t="s">
        <v>249</v>
      </c>
      <c r="D96" s="52" t="s">
        <v>250</v>
      </c>
      <c r="E96" s="243"/>
      <c r="F96" s="24" t="s">
        <v>222</v>
      </c>
      <c r="G96" s="24">
        <v>399</v>
      </c>
      <c r="H96" s="247">
        <v>1</v>
      </c>
      <c r="I96" s="93" t="s">
        <v>27</v>
      </c>
      <c r="J96" s="93" t="s">
        <v>27</v>
      </c>
      <c r="K96" s="93" t="s">
        <v>27</v>
      </c>
      <c r="L96" s="93" t="s">
        <v>27</v>
      </c>
      <c r="M96" s="93">
        <v>11</v>
      </c>
      <c r="N96" s="93">
        <v>0</v>
      </c>
      <c r="O96" s="93">
        <v>11</v>
      </c>
      <c r="P96" s="252">
        <v>1</v>
      </c>
      <c r="Q96" s="93">
        <v>168</v>
      </c>
      <c r="R96" s="93">
        <v>0</v>
      </c>
      <c r="S96" s="93">
        <v>168</v>
      </c>
      <c r="T96" s="252">
        <v>1</v>
      </c>
      <c r="U96" s="93" t="s">
        <v>27</v>
      </c>
      <c r="V96" s="93" t="s">
        <v>27</v>
      </c>
      <c r="W96" s="93" t="s">
        <v>27</v>
      </c>
      <c r="X96" s="93" t="s">
        <v>27</v>
      </c>
      <c r="Y96" s="93">
        <v>220</v>
      </c>
      <c r="Z96" s="93">
        <v>0</v>
      </c>
      <c r="AA96" s="93">
        <v>220</v>
      </c>
      <c r="AB96" s="252">
        <v>1</v>
      </c>
      <c r="AC96" s="93" t="s">
        <v>27</v>
      </c>
      <c r="AD96" s="93" t="s">
        <v>27</v>
      </c>
      <c r="AE96" s="93" t="s">
        <v>27</v>
      </c>
      <c r="AF96" s="93" t="s">
        <v>27</v>
      </c>
      <c r="AG96" s="93" t="s">
        <v>27</v>
      </c>
      <c r="AH96" s="93" t="s">
        <v>27</v>
      </c>
      <c r="AI96" s="93" t="s">
        <v>27</v>
      </c>
      <c r="AJ96" s="93" t="s">
        <v>27</v>
      </c>
      <c r="AK96" s="93" t="s">
        <v>27</v>
      </c>
      <c r="AL96" s="93" t="s">
        <v>27</v>
      </c>
      <c r="AM96" s="93" t="s">
        <v>27</v>
      </c>
      <c r="AN96" s="93" t="s">
        <v>27</v>
      </c>
      <c r="AO96" s="93" t="s">
        <v>27</v>
      </c>
      <c r="AP96" s="93" t="s">
        <v>27</v>
      </c>
      <c r="AQ96" s="93" t="s">
        <v>27</v>
      </c>
      <c r="AR96" s="93" t="s">
        <v>27</v>
      </c>
      <c r="AS96" s="93" t="s">
        <v>27</v>
      </c>
      <c r="AT96" s="93" t="s">
        <v>27</v>
      </c>
      <c r="AU96" s="93" t="s">
        <v>27</v>
      </c>
      <c r="AV96" s="93" t="s">
        <v>27</v>
      </c>
      <c r="AW96" s="259"/>
    </row>
    <row r="97" s="239" customFormat="true" ht="40" customHeight="true" spans="1:49">
      <c r="A97" s="243"/>
      <c r="B97" s="93">
        <v>40</v>
      </c>
      <c r="C97" s="52" t="s">
        <v>251</v>
      </c>
      <c r="D97" s="52" t="s">
        <v>252</v>
      </c>
      <c r="E97" s="243"/>
      <c r="F97" s="24" t="s">
        <v>222</v>
      </c>
      <c r="G97" s="24">
        <v>3</v>
      </c>
      <c r="H97" s="247">
        <v>1</v>
      </c>
      <c r="I97" s="93" t="s">
        <v>27</v>
      </c>
      <c r="J97" s="93" t="s">
        <v>27</v>
      </c>
      <c r="K97" s="93" t="s">
        <v>27</v>
      </c>
      <c r="L97" s="93" t="s">
        <v>27</v>
      </c>
      <c r="M97" s="24">
        <v>1</v>
      </c>
      <c r="N97" s="24">
        <v>0</v>
      </c>
      <c r="O97" s="24">
        <v>1</v>
      </c>
      <c r="P97" s="252">
        <v>1</v>
      </c>
      <c r="Q97" s="24">
        <v>1</v>
      </c>
      <c r="R97" s="24">
        <v>0</v>
      </c>
      <c r="S97" s="24">
        <v>1</v>
      </c>
      <c r="T97" s="252">
        <v>1</v>
      </c>
      <c r="U97" s="24">
        <v>1</v>
      </c>
      <c r="V97" s="24">
        <v>0</v>
      </c>
      <c r="W97" s="24">
        <v>1</v>
      </c>
      <c r="X97" s="247">
        <v>1</v>
      </c>
      <c r="Y97" s="24" t="s">
        <v>27</v>
      </c>
      <c r="Z97" s="24" t="s">
        <v>27</v>
      </c>
      <c r="AA97" s="24" t="s">
        <v>27</v>
      </c>
      <c r="AB97" s="24" t="s">
        <v>27</v>
      </c>
      <c r="AC97" s="24" t="s">
        <v>27</v>
      </c>
      <c r="AD97" s="24" t="s">
        <v>27</v>
      </c>
      <c r="AE97" s="24" t="s">
        <v>27</v>
      </c>
      <c r="AF97" s="24" t="s">
        <v>27</v>
      </c>
      <c r="AG97" s="24" t="s">
        <v>27</v>
      </c>
      <c r="AH97" s="24" t="s">
        <v>27</v>
      </c>
      <c r="AI97" s="24" t="s">
        <v>27</v>
      </c>
      <c r="AJ97" s="24" t="s">
        <v>27</v>
      </c>
      <c r="AK97" s="24" t="s">
        <v>27</v>
      </c>
      <c r="AL97" s="24" t="s">
        <v>27</v>
      </c>
      <c r="AM97" s="24" t="s">
        <v>27</v>
      </c>
      <c r="AN97" s="24" t="s">
        <v>27</v>
      </c>
      <c r="AO97" s="93" t="s">
        <v>27</v>
      </c>
      <c r="AP97" s="93" t="s">
        <v>27</v>
      </c>
      <c r="AQ97" s="93" t="s">
        <v>27</v>
      </c>
      <c r="AR97" s="93" t="s">
        <v>27</v>
      </c>
      <c r="AS97" s="93" t="s">
        <v>27</v>
      </c>
      <c r="AT97" s="93" t="s">
        <v>27</v>
      </c>
      <c r="AU97" s="93" t="s">
        <v>27</v>
      </c>
      <c r="AV97" s="93" t="s">
        <v>27</v>
      </c>
      <c r="AW97" s="259"/>
    </row>
    <row r="98" s="239" customFormat="true" ht="43" customHeight="true" spans="1:49">
      <c r="A98" s="243"/>
      <c r="B98" s="93">
        <v>41</v>
      </c>
      <c r="C98" s="52" t="s">
        <v>253</v>
      </c>
      <c r="D98" s="52" t="s">
        <v>254</v>
      </c>
      <c r="E98" s="243"/>
      <c r="F98" s="24" t="s">
        <v>255</v>
      </c>
      <c r="G98" s="24">
        <v>121</v>
      </c>
      <c r="H98" s="247">
        <v>1</v>
      </c>
      <c r="I98" s="93" t="s">
        <v>27</v>
      </c>
      <c r="J98" s="93" t="s">
        <v>27</v>
      </c>
      <c r="K98" s="93" t="s">
        <v>27</v>
      </c>
      <c r="L98" s="93" t="s">
        <v>27</v>
      </c>
      <c r="M98" s="93" t="s">
        <v>27</v>
      </c>
      <c r="N98" s="93" t="s">
        <v>27</v>
      </c>
      <c r="O98" s="93" t="s">
        <v>27</v>
      </c>
      <c r="P98" s="93" t="s">
        <v>27</v>
      </c>
      <c r="Q98" s="93" t="s">
        <v>27</v>
      </c>
      <c r="R98" s="93" t="s">
        <v>27</v>
      </c>
      <c r="S98" s="93" t="s">
        <v>27</v>
      </c>
      <c r="T98" s="93" t="s">
        <v>27</v>
      </c>
      <c r="U98" s="93" t="s">
        <v>27</v>
      </c>
      <c r="V98" s="93" t="s">
        <v>27</v>
      </c>
      <c r="W98" s="93" t="s">
        <v>27</v>
      </c>
      <c r="X98" s="93" t="s">
        <v>27</v>
      </c>
      <c r="Y98" s="93" t="s">
        <v>27</v>
      </c>
      <c r="Z98" s="93" t="s">
        <v>27</v>
      </c>
      <c r="AA98" s="93" t="s">
        <v>27</v>
      </c>
      <c r="AB98" s="93" t="s">
        <v>27</v>
      </c>
      <c r="AC98" s="93">
        <v>72</v>
      </c>
      <c r="AD98" s="24" t="s">
        <v>27</v>
      </c>
      <c r="AE98" s="93">
        <v>72</v>
      </c>
      <c r="AF98" s="252">
        <v>1</v>
      </c>
      <c r="AG98" s="93" t="s">
        <v>27</v>
      </c>
      <c r="AH98" s="93" t="s">
        <v>27</v>
      </c>
      <c r="AI98" s="93" t="s">
        <v>27</v>
      </c>
      <c r="AJ98" s="93" t="s">
        <v>27</v>
      </c>
      <c r="AK98" s="93">
        <v>49</v>
      </c>
      <c r="AL98" s="24" t="s">
        <v>27</v>
      </c>
      <c r="AM98" s="93">
        <v>49</v>
      </c>
      <c r="AN98" s="252">
        <v>1</v>
      </c>
      <c r="AO98" s="93" t="s">
        <v>27</v>
      </c>
      <c r="AP98" s="93" t="s">
        <v>27</v>
      </c>
      <c r="AQ98" s="93" t="s">
        <v>27</v>
      </c>
      <c r="AR98" s="93" t="s">
        <v>27</v>
      </c>
      <c r="AS98" s="93" t="s">
        <v>27</v>
      </c>
      <c r="AT98" s="93" t="s">
        <v>27</v>
      </c>
      <c r="AU98" s="93" t="s">
        <v>27</v>
      </c>
      <c r="AV98" s="93" t="s">
        <v>27</v>
      </c>
      <c r="AW98" s="259"/>
    </row>
    <row r="99" s="239" customFormat="true" ht="29" customHeight="true" spans="1:49">
      <c r="A99" s="243"/>
      <c r="B99" s="93">
        <v>42</v>
      </c>
      <c r="C99" s="52" t="s">
        <v>256</v>
      </c>
      <c r="D99" s="52" t="s">
        <v>257</v>
      </c>
      <c r="E99" s="243"/>
      <c r="F99" s="24" t="s">
        <v>258</v>
      </c>
      <c r="G99" s="24">
        <v>130</v>
      </c>
      <c r="H99" s="246">
        <v>0.4498</v>
      </c>
      <c r="I99" s="93" t="s">
        <v>27</v>
      </c>
      <c r="J99" s="93" t="s">
        <v>27</v>
      </c>
      <c r="K99" s="93" t="s">
        <v>27</v>
      </c>
      <c r="L99" s="93" t="s">
        <v>27</v>
      </c>
      <c r="M99" s="93" t="s">
        <v>27</v>
      </c>
      <c r="N99" s="93" t="s">
        <v>27</v>
      </c>
      <c r="O99" s="93" t="s">
        <v>27</v>
      </c>
      <c r="P99" s="93" t="s">
        <v>27</v>
      </c>
      <c r="Q99" s="93">
        <v>72</v>
      </c>
      <c r="R99" s="93">
        <v>2</v>
      </c>
      <c r="S99" s="93">
        <v>26</v>
      </c>
      <c r="T99" s="248">
        <v>0.3611</v>
      </c>
      <c r="U99" s="93">
        <v>4</v>
      </c>
      <c r="V99" s="93">
        <v>0</v>
      </c>
      <c r="W99" s="93">
        <v>4</v>
      </c>
      <c r="X99" s="252">
        <v>1</v>
      </c>
      <c r="Y99" s="93">
        <v>135</v>
      </c>
      <c r="Z99" s="93">
        <v>2</v>
      </c>
      <c r="AA99" s="93">
        <v>60</v>
      </c>
      <c r="AB99" s="248">
        <v>0.4444</v>
      </c>
      <c r="AC99" s="93" t="s">
        <v>27</v>
      </c>
      <c r="AD99" s="93" t="s">
        <v>27</v>
      </c>
      <c r="AE99" s="93" t="s">
        <v>27</v>
      </c>
      <c r="AF99" s="93" t="s">
        <v>27</v>
      </c>
      <c r="AG99" s="93" t="s">
        <v>27</v>
      </c>
      <c r="AH99" s="93" t="s">
        <v>27</v>
      </c>
      <c r="AI99" s="93" t="s">
        <v>27</v>
      </c>
      <c r="AJ99" s="93" t="s">
        <v>27</v>
      </c>
      <c r="AK99" s="93">
        <v>78</v>
      </c>
      <c r="AL99" s="93">
        <v>14</v>
      </c>
      <c r="AM99" s="93">
        <v>40</v>
      </c>
      <c r="AN99" s="248">
        <v>0.5128</v>
      </c>
      <c r="AO99" s="93" t="s">
        <v>27</v>
      </c>
      <c r="AP99" s="93" t="s">
        <v>27</v>
      </c>
      <c r="AQ99" s="93" t="s">
        <v>27</v>
      </c>
      <c r="AR99" s="93" t="s">
        <v>27</v>
      </c>
      <c r="AS99" s="93" t="s">
        <v>27</v>
      </c>
      <c r="AT99" s="93" t="s">
        <v>27</v>
      </c>
      <c r="AU99" s="93" t="s">
        <v>27</v>
      </c>
      <c r="AV99" s="93" t="s">
        <v>27</v>
      </c>
      <c r="AW99" s="259"/>
    </row>
    <row r="100" s="239" customFormat="true" ht="29" customHeight="true" spans="1:49">
      <c r="A100" s="243"/>
      <c r="B100" s="243"/>
      <c r="C100" s="243"/>
      <c r="D100" s="52" t="s">
        <v>259</v>
      </c>
      <c r="E100" s="243"/>
      <c r="F100" s="24" t="s">
        <v>258</v>
      </c>
      <c r="G100" s="24">
        <v>13246</v>
      </c>
      <c r="H100" s="246">
        <v>0.5215</v>
      </c>
      <c r="I100" s="93" t="s">
        <v>27</v>
      </c>
      <c r="J100" s="93" t="s">
        <v>27</v>
      </c>
      <c r="K100" s="93" t="s">
        <v>27</v>
      </c>
      <c r="L100" s="93" t="s">
        <v>27</v>
      </c>
      <c r="M100" s="93" t="s">
        <v>27</v>
      </c>
      <c r="N100" s="93" t="s">
        <v>27</v>
      </c>
      <c r="O100" s="93" t="s">
        <v>27</v>
      </c>
      <c r="P100" s="93" t="s">
        <v>27</v>
      </c>
      <c r="Q100" s="93">
        <v>6800</v>
      </c>
      <c r="R100" s="93">
        <v>216</v>
      </c>
      <c r="S100" s="93">
        <v>2766</v>
      </c>
      <c r="T100" s="248">
        <v>0.4068</v>
      </c>
      <c r="U100" s="93">
        <v>800</v>
      </c>
      <c r="V100" s="93">
        <v>0</v>
      </c>
      <c r="W100" s="93">
        <v>800</v>
      </c>
      <c r="X100" s="252">
        <v>1</v>
      </c>
      <c r="Y100" s="93">
        <v>9400</v>
      </c>
      <c r="Z100" s="93">
        <v>290</v>
      </c>
      <c r="AA100" s="93">
        <v>5360</v>
      </c>
      <c r="AB100" s="248">
        <v>0.5702</v>
      </c>
      <c r="AC100" s="93" t="s">
        <v>27</v>
      </c>
      <c r="AD100" s="93" t="s">
        <v>27</v>
      </c>
      <c r="AE100" s="93" t="s">
        <v>27</v>
      </c>
      <c r="AF100" s="93" t="s">
        <v>27</v>
      </c>
      <c r="AG100" s="93" t="s">
        <v>27</v>
      </c>
      <c r="AH100" s="93" t="s">
        <v>27</v>
      </c>
      <c r="AI100" s="93" t="s">
        <v>27</v>
      </c>
      <c r="AJ100" s="93" t="s">
        <v>27</v>
      </c>
      <c r="AK100" s="93">
        <v>8400</v>
      </c>
      <c r="AL100" s="93">
        <v>1470</v>
      </c>
      <c r="AM100" s="93">
        <v>4320</v>
      </c>
      <c r="AN100" s="248">
        <v>0.5143</v>
      </c>
      <c r="AO100" s="93" t="s">
        <v>27</v>
      </c>
      <c r="AP100" s="93" t="s">
        <v>27</v>
      </c>
      <c r="AQ100" s="93" t="s">
        <v>27</v>
      </c>
      <c r="AR100" s="93" t="s">
        <v>27</v>
      </c>
      <c r="AS100" s="93" t="s">
        <v>27</v>
      </c>
      <c r="AT100" s="93" t="s">
        <v>27</v>
      </c>
      <c r="AU100" s="93" t="s">
        <v>27</v>
      </c>
      <c r="AV100" s="93" t="s">
        <v>27</v>
      </c>
      <c r="AW100" s="259"/>
    </row>
    <row r="101" s="239" customFormat="true" ht="42" customHeight="true" spans="1:49">
      <c r="A101" s="243"/>
      <c r="B101" s="93">
        <v>43</v>
      </c>
      <c r="C101" s="52" t="s">
        <v>260</v>
      </c>
      <c r="D101" s="52" t="s">
        <v>261</v>
      </c>
      <c r="E101" s="243"/>
      <c r="F101" s="24" t="s">
        <v>262</v>
      </c>
      <c r="G101" s="93">
        <v>50</v>
      </c>
      <c r="H101" s="248">
        <v>0.6849</v>
      </c>
      <c r="I101" s="93" t="s">
        <v>27</v>
      </c>
      <c r="J101" s="93" t="s">
        <v>27</v>
      </c>
      <c r="K101" s="93" t="s">
        <v>27</v>
      </c>
      <c r="L101" s="93" t="s">
        <v>27</v>
      </c>
      <c r="M101" s="93">
        <v>11</v>
      </c>
      <c r="N101" s="93">
        <v>2</v>
      </c>
      <c r="O101" s="93">
        <v>8</v>
      </c>
      <c r="P101" s="248">
        <v>0.7272</v>
      </c>
      <c r="Q101" s="93">
        <v>9</v>
      </c>
      <c r="R101" s="93">
        <v>1</v>
      </c>
      <c r="S101" s="93">
        <v>6</v>
      </c>
      <c r="T101" s="248">
        <v>0.6667</v>
      </c>
      <c r="U101" s="93">
        <v>10</v>
      </c>
      <c r="V101" s="93">
        <v>1</v>
      </c>
      <c r="W101" s="93">
        <v>6</v>
      </c>
      <c r="X101" s="252">
        <v>0.6</v>
      </c>
      <c r="Y101" s="93">
        <v>14</v>
      </c>
      <c r="Z101" s="93">
        <v>1</v>
      </c>
      <c r="AA101" s="93">
        <v>8</v>
      </c>
      <c r="AB101" s="248">
        <v>0.5714</v>
      </c>
      <c r="AC101" s="93">
        <v>10</v>
      </c>
      <c r="AD101" s="93">
        <v>1</v>
      </c>
      <c r="AE101" s="93">
        <v>8</v>
      </c>
      <c r="AF101" s="252">
        <v>0.8</v>
      </c>
      <c r="AG101" s="93">
        <v>9</v>
      </c>
      <c r="AH101" s="93">
        <v>2</v>
      </c>
      <c r="AI101" s="93">
        <v>7</v>
      </c>
      <c r="AJ101" s="248">
        <v>0.7778</v>
      </c>
      <c r="AK101" s="93">
        <v>10</v>
      </c>
      <c r="AL101" s="93">
        <v>2</v>
      </c>
      <c r="AM101" s="93">
        <v>7</v>
      </c>
      <c r="AN101" s="252">
        <v>0.7</v>
      </c>
      <c r="AO101" s="93" t="s">
        <v>27</v>
      </c>
      <c r="AP101" s="93" t="s">
        <v>27</v>
      </c>
      <c r="AQ101" s="93" t="s">
        <v>27</v>
      </c>
      <c r="AR101" s="93" t="s">
        <v>27</v>
      </c>
      <c r="AS101" s="93" t="s">
        <v>27</v>
      </c>
      <c r="AT101" s="93" t="s">
        <v>27</v>
      </c>
      <c r="AU101" s="93" t="s">
        <v>27</v>
      </c>
      <c r="AV101" s="93" t="s">
        <v>27</v>
      </c>
      <c r="AW101" s="259"/>
    </row>
    <row r="102" s="239" customFormat="true" ht="40" customHeight="true" spans="1:49">
      <c r="A102" s="243"/>
      <c r="B102" s="93">
        <v>44</v>
      </c>
      <c r="C102" s="52" t="s">
        <v>263</v>
      </c>
      <c r="D102" s="52" t="s">
        <v>264</v>
      </c>
      <c r="E102" s="243"/>
      <c r="F102" s="24" t="s">
        <v>36</v>
      </c>
      <c r="G102" s="24">
        <v>25</v>
      </c>
      <c r="H102" s="247">
        <v>1</v>
      </c>
      <c r="I102" s="24" t="s">
        <v>27</v>
      </c>
      <c r="J102" s="24" t="s">
        <v>27</v>
      </c>
      <c r="K102" s="24" t="s">
        <v>27</v>
      </c>
      <c r="L102" s="24" t="s">
        <v>27</v>
      </c>
      <c r="M102" s="24">
        <v>9</v>
      </c>
      <c r="N102" s="24">
        <v>1</v>
      </c>
      <c r="O102" s="24">
        <v>9</v>
      </c>
      <c r="P102" s="247">
        <v>1</v>
      </c>
      <c r="Q102" s="24">
        <v>3</v>
      </c>
      <c r="R102" s="24">
        <v>0</v>
      </c>
      <c r="S102" s="24">
        <v>3</v>
      </c>
      <c r="T102" s="247">
        <v>1</v>
      </c>
      <c r="U102" s="24">
        <v>2</v>
      </c>
      <c r="V102" s="24">
        <v>0</v>
      </c>
      <c r="W102" s="24">
        <v>2</v>
      </c>
      <c r="X102" s="247">
        <v>1</v>
      </c>
      <c r="Y102" s="24">
        <v>4</v>
      </c>
      <c r="Z102" s="24">
        <v>1</v>
      </c>
      <c r="AA102" s="24">
        <v>4</v>
      </c>
      <c r="AB102" s="247">
        <v>1</v>
      </c>
      <c r="AC102" s="24">
        <v>2</v>
      </c>
      <c r="AD102" s="24">
        <v>0</v>
      </c>
      <c r="AE102" s="24">
        <v>2</v>
      </c>
      <c r="AF102" s="247">
        <v>1</v>
      </c>
      <c r="AG102" s="24">
        <v>2</v>
      </c>
      <c r="AH102" s="24">
        <v>0.7</v>
      </c>
      <c r="AI102" s="24">
        <v>2</v>
      </c>
      <c r="AJ102" s="247">
        <v>1</v>
      </c>
      <c r="AK102" s="24">
        <v>1</v>
      </c>
      <c r="AL102" s="24">
        <v>0</v>
      </c>
      <c r="AM102" s="24">
        <v>1</v>
      </c>
      <c r="AN102" s="247">
        <v>1</v>
      </c>
      <c r="AO102" s="93" t="s">
        <v>27</v>
      </c>
      <c r="AP102" s="93" t="s">
        <v>27</v>
      </c>
      <c r="AQ102" s="93" t="s">
        <v>27</v>
      </c>
      <c r="AR102" s="93" t="s">
        <v>27</v>
      </c>
      <c r="AS102" s="24">
        <v>2</v>
      </c>
      <c r="AT102" s="24">
        <v>0</v>
      </c>
      <c r="AU102" s="24">
        <v>2</v>
      </c>
      <c r="AV102" s="247">
        <v>1</v>
      </c>
      <c r="AW102" s="264"/>
    </row>
    <row r="103" s="239" customFormat="true" ht="51.75" customHeight="true" spans="1:49">
      <c r="A103" s="243"/>
      <c r="B103" s="93">
        <v>45</v>
      </c>
      <c r="C103" s="52" t="s">
        <v>265</v>
      </c>
      <c r="D103" s="52" t="s">
        <v>266</v>
      </c>
      <c r="E103" s="243"/>
      <c r="F103" s="24" t="s">
        <v>63</v>
      </c>
      <c r="G103" s="24">
        <v>16</v>
      </c>
      <c r="H103" s="246">
        <v>0.6957</v>
      </c>
      <c r="I103" s="93">
        <v>1</v>
      </c>
      <c r="J103" s="93">
        <v>0</v>
      </c>
      <c r="K103" s="93">
        <v>1</v>
      </c>
      <c r="L103" s="247">
        <v>1</v>
      </c>
      <c r="M103" s="93">
        <v>4</v>
      </c>
      <c r="N103" s="93">
        <v>1</v>
      </c>
      <c r="O103" s="93">
        <v>2</v>
      </c>
      <c r="P103" s="247">
        <v>0.5</v>
      </c>
      <c r="Q103" s="93">
        <v>3</v>
      </c>
      <c r="R103" s="93">
        <v>1</v>
      </c>
      <c r="S103" s="93">
        <v>3</v>
      </c>
      <c r="T103" s="247">
        <v>1</v>
      </c>
      <c r="U103" s="93">
        <v>2</v>
      </c>
      <c r="V103" s="93">
        <v>0</v>
      </c>
      <c r="W103" s="93">
        <v>1</v>
      </c>
      <c r="X103" s="252">
        <v>0.5</v>
      </c>
      <c r="Y103" s="93">
        <v>3</v>
      </c>
      <c r="Z103" s="93">
        <v>1</v>
      </c>
      <c r="AA103" s="93">
        <v>2</v>
      </c>
      <c r="AB103" s="248">
        <v>0.6667</v>
      </c>
      <c r="AC103" s="93">
        <v>2</v>
      </c>
      <c r="AD103" s="93">
        <v>0</v>
      </c>
      <c r="AE103" s="93">
        <v>1</v>
      </c>
      <c r="AF103" s="252">
        <v>0.5</v>
      </c>
      <c r="AG103" s="93">
        <v>2</v>
      </c>
      <c r="AH103" s="93">
        <v>0</v>
      </c>
      <c r="AI103" s="93">
        <v>2</v>
      </c>
      <c r="AJ103" s="247">
        <v>1</v>
      </c>
      <c r="AK103" s="93">
        <v>2</v>
      </c>
      <c r="AL103" s="93">
        <v>0</v>
      </c>
      <c r="AM103" s="93">
        <v>1</v>
      </c>
      <c r="AN103" s="247">
        <v>0.5</v>
      </c>
      <c r="AO103" s="93">
        <v>2</v>
      </c>
      <c r="AP103" s="93">
        <v>2</v>
      </c>
      <c r="AQ103" s="93">
        <v>2</v>
      </c>
      <c r="AR103" s="247">
        <v>1</v>
      </c>
      <c r="AS103" s="93">
        <v>2</v>
      </c>
      <c r="AT103" s="93">
        <v>1</v>
      </c>
      <c r="AU103" s="93">
        <v>1</v>
      </c>
      <c r="AV103" s="247">
        <v>0.5</v>
      </c>
      <c r="AW103" s="259" t="s">
        <v>267</v>
      </c>
    </row>
    <row r="104" s="239" customFormat="true" ht="170" customHeight="true" spans="1:49">
      <c r="A104" s="24" t="s">
        <v>268</v>
      </c>
      <c r="B104" s="93">
        <v>46</v>
      </c>
      <c r="C104" s="52" t="s">
        <v>269</v>
      </c>
      <c r="D104" s="52" t="s">
        <v>270</v>
      </c>
      <c r="E104" s="243"/>
      <c r="F104" s="24" t="s">
        <v>241</v>
      </c>
      <c r="G104" s="261" t="s">
        <v>271</v>
      </c>
      <c r="H104" s="247">
        <v>1</v>
      </c>
      <c r="I104" s="93">
        <v>5</v>
      </c>
      <c r="J104" s="93">
        <v>5</v>
      </c>
      <c r="K104" s="93">
        <v>5</v>
      </c>
      <c r="L104" s="252">
        <v>1</v>
      </c>
      <c r="M104" s="93">
        <v>5</v>
      </c>
      <c r="N104" s="93">
        <v>5</v>
      </c>
      <c r="O104" s="93">
        <v>5</v>
      </c>
      <c r="P104" s="252">
        <v>1</v>
      </c>
      <c r="Q104" s="93">
        <v>2</v>
      </c>
      <c r="R104" s="93">
        <v>2</v>
      </c>
      <c r="S104" s="93">
        <v>2</v>
      </c>
      <c r="T104" s="252">
        <v>1</v>
      </c>
      <c r="U104" s="93">
        <v>3</v>
      </c>
      <c r="V104" s="93">
        <v>3</v>
      </c>
      <c r="W104" s="93">
        <v>3</v>
      </c>
      <c r="X104" s="252">
        <v>1</v>
      </c>
      <c r="Y104" s="93">
        <v>5</v>
      </c>
      <c r="Z104" s="93">
        <v>5</v>
      </c>
      <c r="AA104" s="93">
        <v>5</v>
      </c>
      <c r="AB104" s="252">
        <v>1</v>
      </c>
      <c r="AC104" s="93">
        <v>2</v>
      </c>
      <c r="AD104" s="93">
        <v>2</v>
      </c>
      <c r="AE104" s="93">
        <v>2</v>
      </c>
      <c r="AF104" s="252">
        <v>1</v>
      </c>
      <c r="AG104" s="93">
        <v>2</v>
      </c>
      <c r="AH104" s="93">
        <v>2</v>
      </c>
      <c r="AI104" s="93">
        <v>2</v>
      </c>
      <c r="AJ104" s="252">
        <v>1</v>
      </c>
      <c r="AK104" s="93">
        <v>2</v>
      </c>
      <c r="AL104" s="93">
        <v>2</v>
      </c>
      <c r="AM104" s="93">
        <v>2</v>
      </c>
      <c r="AN104" s="252">
        <v>1</v>
      </c>
      <c r="AO104" s="93" t="s">
        <v>27</v>
      </c>
      <c r="AP104" s="93" t="s">
        <v>27</v>
      </c>
      <c r="AQ104" s="93" t="s">
        <v>27</v>
      </c>
      <c r="AR104" s="93" t="s">
        <v>27</v>
      </c>
      <c r="AS104" s="93" t="s">
        <v>27</v>
      </c>
      <c r="AT104" s="93" t="s">
        <v>27</v>
      </c>
      <c r="AU104" s="93" t="s">
        <v>27</v>
      </c>
      <c r="AV104" s="93" t="s">
        <v>27</v>
      </c>
      <c r="AW104" s="259"/>
    </row>
    <row r="105" s="239" customFormat="true" ht="39" customHeight="true" spans="1:49">
      <c r="A105" s="243"/>
      <c r="B105" s="93">
        <v>47</v>
      </c>
      <c r="C105" s="52" t="s">
        <v>272</v>
      </c>
      <c r="D105" s="52" t="s">
        <v>273</v>
      </c>
      <c r="E105" s="243"/>
      <c r="F105" s="24" t="s">
        <v>274</v>
      </c>
      <c r="G105" s="93" t="s">
        <v>27</v>
      </c>
      <c r="H105" s="93" t="s">
        <v>27</v>
      </c>
      <c r="I105" s="93">
        <v>1</v>
      </c>
      <c r="J105" s="93" t="s">
        <v>27</v>
      </c>
      <c r="K105" s="93" t="s">
        <v>27</v>
      </c>
      <c r="L105" s="93" t="s">
        <v>27</v>
      </c>
      <c r="M105" s="93">
        <v>2</v>
      </c>
      <c r="N105" s="93" t="s">
        <v>27</v>
      </c>
      <c r="O105" s="93" t="s">
        <v>27</v>
      </c>
      <c r="P105" s="93" t="s">
        <v>27</v>
      </c>
      <c r="Q105" s="93">
        <v>2</v>
      </c>
      <c r="R105" s="93" t="s">
        <v>27</v>
      </c>
      <c r="S105" s="93" t="s">
        <v>27</v>
      </c>
      <c r="T105" s="93" t="s">
        <v>27</v>
      </c>
      <c r="U105" s="93">
        <v>2</v>
      </c>
      <c r="V105" s="93" t="s">
        <v>27</v>
      </c>
      <c r="W105" s="93" t="s">
        <v>27</v>
      </c>
      <c r="X105" s="93" t="s">
        <v>27</v>
      </c>
      <c r="Y105" s="93">
        <v>2</v>
      </c>
      <c r="Z105" s="93" t="s">
        <v>27</v>
      </c>
      <c r="AA105" s="93" t="s">
        <v>27</v>
      </c>
      <c r="AB105" s="93" t="s">
        <v>27</v>
      </c>
      <c r="AC105" s="93">
        <v>2</v>
      </c>
      <c r="AD105" s="93" t="s">
        <v>27</v>
      </c>
      <c r="AE105" s="93" t="s">
        <v>27</v>
      </c>
      <c r="AF105" s="93" t="s">
        <v>27</v>
      </c>
      <c r="AG105" s="93">
        <v>2</v>
      </c>
      <c r="AH105" s="93" t="s">
        <v>27</v>
      </c>
      <c r="AI105" s="93" t="s">
        <v>27</v>
      </c>
      <c r="AJ105" s="93" t="s">
        <v>27</v>
      </c>
      <c r="AK105" s="93">
        <v>2</v>
      </c>
      <c r="AL105" s="93" t="s">
        <v>27</v>
      </c>
      <c r="AM105" s="93" t="s">
        <v>27</v>
      </c>
      <c r="AN105" s="93" t="s">
        <v>27</v>
      </c>
      <c r="AO105" s="93" t="s">
        <v>27</v>
      </c>
      <c r="AP105" s="93" t="s">
        <v>27</v>
      </c>
      <c r="AQ105" s="93" t="s">
        <v>27</v>
      </c>
      <c r="AR105" s="93" t="s">
        <v>27</v>
      </c>
      <c r="AS105" s="93">
        <v>1</v>
      </c>
      <c r="AT105" s="93" t="s">
        <v>27</v>
      </c>
      <c r="AU105" s="93" t="s">
        <v>27</v>
      </c>
      <c r="AV105" s="93" t="s">
        <v>27</v>
      </c>
      <c r="AW105" s="259" t="s">
        <v>275</v>
      </c>
    </row>
    <row r="106" s="239" customFormat="true" ht="39" customHeight="true" spans="1:49">
      <c r="A106" s="243"/>
      <c r="B106" s="243"/>
      <c r="C106" s="243"/>
      <c r="D106" s="52" t="s">
        <v>276</v>
      </c>
      <c r="E106" s="243"/>
      <c r="F106" s="24" t="s">
        <v>274</v>
      </c>
      <c r="G106" s="93" t="s">
        <v>27</v>
      </c>
      <c r="H106" s="93" t="s">
        <v>27</v>
      </c>
      <c r="I106" s="93" t="s">
        <v>27</v>
      </c>
      <c r="J106" s="93" t="s">
        <v>27</v>
      </c>
      <c r="K106" s="93" t="s">
        <v>27</v>
      </c>
      <c r="L106" s="93" t="s">
        <v>27</v>
      </c>
      <c r="M106" s="93" t="s">
        <v>27</v>
      </c>
      <c r="N106" s="93" t="s">
        <v>27</v>
      </c>
      <c r="O106" s="93" t="s">
        <v>27</v>
      </c>
      <c r="P106" s="93" t="s">
        <v>27</v>
      </c>
      <c r="Q106" s="93" t="s">
        <v>27</v>
      </c>
      <c r="R106" s="93" t="s">
        <v>27</v>
      </c>
      <c r="S106" s="93" t="s">
        <v>27</v>
      </c>
      <c r="T106" s="93" t="s">
        <v>27</v>
      </c>
      <c r="U106" s="93">
        <v>1</v>
      </c>
      <c r="V106" s="93" t="s">
        <v>27</v>
      </c>
      <c r="W106" s="93" t="s">
        <v>27</v>
      </c>
      <c r="X106" s="93" t="s">
        <v>27</v>
      </c>
      <c r="Y106" s="93" t="s">
        <v>27</v>
      </c>
      <c r="Z106" s="93" t="s">
        <v>27</v>
      </c>
      <c r="AA106" s="93" t="s">
        <v>27</v>
      </c>
      <c r="AB106" s="93" t="s">
        <v>27</v>
      </c>
      <c r="AC106" s="93">
        <v>1</v>
      </c>
      <c r="AD106" s="93" t="s">
        <v>27</v>
      </c>
      <c r="AE106" s="93" t="s">
        <v>27</v>
      </c>
      <c r="AF106" s="93" t="s">
        <v>27</v>
      </c>
      <c r="AG106" s="93">
        <v>1</v>
      </c>
      <c r="AH106" s="93" t="s">
        <v>27</v>
      </c>
      <c r="AI106" s="93" t="s">
        <v>27</v>
      </c>
      <c r="AJ106" s="93" t="s">
        <v>27</v>
      </c>
      <c r="AK106" s="93" t="s">
        <v>27</v>
      </c>
      <c r="AL106" s="93" t="s">
        <v>27</v>
      </c>
      <c r="AM106" s="93" t="s">
        <v>27</v>
      </c>
      <c r="AN106" s="93" t="s">
        <v>27</v>
      </c>
      <c r="AO106" s="93" t="s">
        <v>27</v>
      </c>
      <c r="AP106" s="93" t="s">
        <v>27</v>
      </c>
      <c r="AQ106" s="93" t="s">
        <v>27</v>
      </c>
      <c r="AR106" s="93" t="s">
        <v>27</v>
      </c>
      <c r="AS106" s="93" t="s">
        <v>27</v>
      </c>
      <c r="AT106" s="93" t="s">
        <v>27</v>
      </c>
      <c r="AU106" s="93" t="s">
        <v>27</v>
      </c>
      <c r="AV106" s="93" t="s">
        <v>27</v>
      </c>
      <c r="AW106" s="243"/>
    </row>
    <row r="107" s="239" customFormat="true" ht="92" customHeight="true" spans="1:49">
      <c r="A107" s="243"/>
      <c r="B107" s="93">
        <v>48</v>
      </c>
      <c r="C107" s="52" t="s">
        <v>277</v>
      </c>
      <c r="D107" s="52" t="s">
        <v>278</v>
      </c>
      <c r="E107" s="243"/>
      <c r="F107" s="24" t="s">
        <v>279</v>
      </c>
      <c r="G107" s="19" t="s">
        <v>280</v>
      </c>
      <c r="H107" s="24" t="s">
        <v>31</v>
      </c>
      <c r="I107" s="262" t="s">
        <v>281</v>
      </c>
      <c r="J107" s="250"/>
      <c r="K107" s="250"/>
      <c r="L107" s="250"/>
      <c r="M107" s="250"/>
      <c r="N107" s="250"/>
      <c r="O107" s="250"/>
      <c r="P107" s="250"/>
      <c r="Q107" s="250"/>
      <c r="R107" s="250"/>
      <c r="S107" s="250"/>
      <c r="T107" s="250"/>
      <c r="U107" s="250"/>
      <c r="V107" s="250"/>
      <c r="W107" s="250"/>
      <c r="X107" s="250"/>
      <c r="Y107" s="250"/>
      <c r="Z107" s="250"/>
      <c r="AA107" s="250"/>
      <c r="AB107" s="250"/>
      <c r="AC107" s="250"/>
      <c r="AD107" s="250"/>
      <c r="AE107" s="250"/>
      <c r="AF107" s="250"/>
      <c r="AG107" s="250"/>
      <c r="AH107" s="250"/>
      <c r="AI107" s="250"/>
      <c r="AJ107" s="250"/>
      <c r="AK107" s="250"/>
      <c r="AL107" s="250"/>
      <c r="AM107" s="250"/>
      <c r="AN107" s="250"/>
      <c r="AO107" s="250"/>
      <c r="AP107" s="250"/>
      <c r="AQ107" s="250"/>
      <c r="AR107" s="250"/>
      <c r="AS107" s="250"/>
      <c r="AT107" s="250"/>
      <c r="AU107" s="250"/>
      <c r="AV107" s="250"/>
      <c r="AW107" s="259"/>
    </row>
    <row r="108" s="239" customFormat="true" ht="56" customHeight="true" spans="1:49">
      <c r="A108" s="243"/>
      <c r="B108" s="93">
        <v>49</v>
      </c>
      <c r="C108" s="52" t="s">
        <v>282</v>
      </c>
      <c r="D108" s="52" t="s">
        <v>283</v>
      </c>
      <c r="E108" s="243"/>
      <c r="F108" s="24" t="s">
        <v>274</v>
      </c>
      <c r="G108" s="93">
        <v>333</v>
      </c>
      <c r="H108" s="251">
        <v>1.665</v>
      </c>
      <c r="I108" s="24" t="s">
        <v>31</v>
      </c>
      <c r="J108" s="263"/>
      <c r="K108" s="263"/>
      <c r="L108" s="263"/>
      <c r="M108" s="263"/>
      <c r="N108" s="263"/>
      <c r="O108" s="263"/>
      <c r="P108" s="263"/>
      <c r="Q108" s="263"/>
      <c r="R108" s="263"/>
      <c r="S108" s="263"/>
      <c r="T108" s="263"/>
      <c r="U108" s="263"/>
      <c r="V108" s="263"/>
      <c r="W108" s="263"/>
      <c r="X108" s="263"/>
      <c r="Y108" s="263"/>
      <c r="Z108" s="263"/>
      <c r="AA108" s="263"/>
      <c r="AB108" s="263"/>
      <c r="AC108" s="263"/>
      <c r="AD108" s="263"/>
      <c r="AE108" s="263"/>
      <c r="AF108" s="263"/>
      <c r="AG108" s="263"/>
      <c r="AH108" s="263"/>
      <c r="AI108" s="263"/>
      <c r="AJ108" s="263"/>
      <c r="AK108" s="263"/>
      <c r="AL108" s="263"/>
      <c r="AM108" s="263"/>
      <c r="AN108" s="263"/>
      <c r="AO108" s="263"/>
      <c r="AP108" s="263"/>
      <c r="AQ108" s="263"/>
      <c r="AR108" s="263"/>
      <c r="AS108" s="263"/>
      <c r="AT108" s="263"/>
      <c r="AU108" s="263"/>
      <c r="AV108" s="263"/>
      <c r="AW108" s="259"/>
    </row>
    <row r="109" s="239" customFormat="true" ht="66.75" customHeight="true" spans="1:49">
      <c r="A109" s="243"/>
      <c r="B109" s="93">
        <v>50</v>
      </c>
      <c r="C109" s="52" t="s">
        <v>284</v>
      </c>
      <c r="D109" s="52" t="s">
        <v>285</v>
      </c>
      <c r="E109" s="243"/>
      <c r="F109" s="24" t="s">
        <v>274</v>
      </c>
      <c r="G109" s="24" t="s">
        <v>31</v>
      </c>
      <c r="H109" s="24" t="s">
        <v>31</v>
      </c>
      <c r="I109" s="262" t="s">
        <v>286</v>
      </c>
      <c r="J109" s="250"/>
      <c r="K109" s="250"/>
      <c r="L109" s="250"/>
      <c r="M109" s="250"/>
      <c r="N109" s="250"/>
      <c r="O109" s="250"/>
      <c r="P109" s="250"/>
      <c r="Q109" s="250"/>
      <c r="R109" s="250"/>
      <c r="S109" s="250"/>
      <c r="T109" s="250"/>
      <c r="U109" s="250"/>
      <c r="V109" s="250"/>
      <c r="W109" s="250"/>
      <c r="X109" s="250"/>
      <c r="Y109" s="250"/>
      <c r="Z109" s="250"/>
      <c r="AA109" s="250"/>
      <c r="AB109" s="250"/>
      <c r="AC109" s="250"/>
      <c r="AD109" s="250"/>
      <c r="AE109" s="250"/>
      <c r="AF109" s="250"/>
      <c r="AG109" s="250"/>
      <c r="AH109" s="250"/>
      <c r="AI109" s="250"/>
      <c r="AJ109" s="250"/>
      <c r="AK109" s="250"/>
      <c r="AL109" s="250"/>
      <c r="AM109" s="250"/>
      <c r="AN109" s="250"/>
      <c r="AO109" s="250"/>
      <c r="AP109" s="250"/>
      <c r="AQ109" s="250"/>
      <c r="AR109" s="250"/>
      <c r="AS109" s="250"/>
      <c r="AT109" s="250"/>
      <c r="AU109" s="250"/>
      <c r="AV109" s="250"/>
      <c r="AW109" s="259" t="s">
        <v>287</v>
      </c>
    </row>
    <row r="110" ht="66" customHeight="true" spans="1:49">
      <c r="A110" s="24" t="s">
        <v>288</v>
      </c>
      <c r="B110" s="93">
        <v>51</v>
      </c>
      <c r="C110" s="52" t="s">
        <v>289</v>
      </c>
      <c r="D110" s="52" t="s">
        <v>290</v>
      </c>
      <c r="E110" s="243"/>
      <c r="F110" s="24" t="s">
        <v>291</v>
      </c>
      <c r="G110" s="24">
        <v>61</v>
      </c>
      <c r="H110" s="246">
        <v>0.7625</v>
      </c>
      <c r="I110" s="93" t="s">
        <v>27</v>
      </c>
      <c r="J110" s="93" t="s">
        <v>27</v>
      </c>
      <c r="K110" s="93" t="s">
        <v>27</v>
      </c>
      <c r="L110" s="93" t="s">
        <v>27</v>
      </c>
      <c r="M110" s="93">
        <v>10</v>
      </c>
      <c r="N110" s="93">
        <v>3</v>
      </c>
      <c r="O110" s="93">
        <v>8</v>
      </c>
      <c r="P110" s="252">
        <v>0.8</v>
      </c>
      <c r="Q110" s="93">
        <v>8</v>
      </c>
      <c r="R110" s="93">
        <v>0</v>
      </c>
      <c r="S110" s="93">
        <v>1</v>
      </c>
      <c r="T110" s="251">
        <v>0.125</v>
      </c>
      <c r="U110" s="93">
        <v>8</v>
      </c>
      <c r="V110" s="93">
        <v>1</v>
      </c>
      <c r="W110" s="93">
        <v>1</v>
      </c>
      <c r="X110" s="251">
        <v>0.125</v>
      </c>
      <c r="Y110" s="93">
        <v>24</v>
      </c>
      <c r="Z110" s="93">
        <v>0</v>
      </c>
      <c r="AA110" s="93">
        <v>24</v>
      </c>
      <c r="AB110" s="252">
        <v>1</v>
      </c>
      <c r="AC110" s="93">
        <v>12</v>
      </c>
      <c r="AD110" s="93">
        <v>0</v>
      </c>
      <c r="AE110" s="93">
        <v>12</v>
      </c>
      <c r="AF110" s="252">
        <v>1</v>
      </c>
      <c r="AG110" s="93">
        <v>8</v>
      </c>
      <c r="AH110" s="93">
        <v>8</v>
      </c>
      <c r="AI110" s="93">
        <v>8</v>
      </c>
      <c r="AJ110" s="252">
        <v>1</v>
      </c>
      <c r="AK110" s="93">
        <v>10</v>
      </c>
      <c r="AL110" s="93">
        <v>7</v>
      </c>
      <c r="AM110" s="93">
        <v>7</v>
      </c>
      <c r="AN110" s="252">
        <v>0.7</v>
      </c>
      <c r="AO110" s="93" t="s">
        <v>27</v>
      </c>
      <c r="AP110" s="93" t="s">
        <v>27</v>
      </c>
      <c r="AQ110" s="93" t="s">
        <v>27</v>
      </c>
      <c r="AR110" s="93" t="s">
        <v>27</v>
      </c>
      <c r="AS110" s="93" t="s">
        <v>27</v>
      </c>
      <c r="AT110" s="93" t="s">
        <v>27</v>
      </c>
      <c r="AU110" s="93" t="s">
        <v>27</v>
      </c>
      <c r="AV110" s="93" t="s">
        <v>27</v>
      </c>
      <c r="AW110" s="259"/>
    </row>
  </sheetData>
  <mergeCells count="170">
    <mergeCell ref="A2:AW2"/>
    <mergeCell ref="I3:L3"/>
    <mergeCell ref="M3:P3"/>
    <mergeCell ref="Q3:T3"/>
    <mergeCell ref="U3:X3"/>
    <mergeCell ref="Y3:AB3"/>
    <mergeCell ref="AC3:AF3"/>
    <mergeCell ref="AG3:AJ3"/>
    <mergeCell ref="AK3:AN3"/>
    <mergeCell ref="AO3:AR3"/>
    <mergeCell ref="AS3:AV3"/>
    <mergeCell ref="D5:E5"/>
    <mergeCell ref="D6:E6"/>
    <mergeCell ref="D7:E7"/>
    <mergeCell ref="I7:AV7"/>
    <mergeCell ref="D8:E8"/>
    <mergeCell ref="D9:E9"/>
    <mergeCell ref="D18:E18"/>
    <mergeCell ref="D19:E19"/>
    <mergeCell ref="D20:E20"/>
    <mergeCell ref="D21:E21"/>
    <mergeCell ref="I21:AV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I35:AV35"/>
    <mergeCell ref="D40:E40"/>
    <mergeCell ref="D41:E41"/>
    <mergeCell ref="D42:E42"/>
    <mergeCell ref="D57:E57"/>
    <mergeCell ref="D58:E58"/>
    <mergeCell ref="D59:E59"/>
    <mergeCell ref="D60:E60"/>
    <mergeCell ref="I60:AV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I82:AV82"/>
    <mergeCell ref="D83:E83"/>
    <mergeCell ref="D84:E84"/>
    <mergeCell ref="D85:E85"/>
    <mergeCell ref="D86:E86"/>
    <mergeCell ref="D87:E87"/>
    <mergeCell ref="D88:E88"/>
    <mergeCell ref="D89:E89"/>
    <mergeCell ref="I89:AV89"/>
    <mergeCell ref="D90:E90"/>
    <mergeCell ref="D91:E91"/>
    <mergeCell ref="D92:E92"/>
    <mergeCell ref="D93:E93"/>
    <mergeCell ref="I93:AV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I107:AV107"/>
    <mergeCell ref="D108:E108"/>
    <mergeCell ref="I108:AV108"/>
    <mergeCell ref="D109:E109"/>
    <mergeCell ref="I109:AV109"/>
    <mergeCell ref="D110:E110"/>
    <mergeCell ref="A3:A4"/>
    <mergeCell ref="A5:A9"/>
    <mergeCell ref="A10:A21"/>
    <mergeCell ref="A22:A50"/>
    <mergeCell ref="A51:A56"/>
    <mergeCell ref="A57:A69"/>
    <mergeCell ref="A70:A80"/>
    <mergeCell ref="A81:A82"/>
    <mergeCell ref="A83:A88"/>
    <mergeCell ref="A89:A91"/>
    <mergeCell ref="A92:A103"/>
    <mergeCell ref="A104:A109"/>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4:B95"/>
    <mergeCell ref="B99:B100"/>
    <mergeCell ref="B105:B106"/>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4:C95"/>
    <mergeCell ref="C99:C100"/>
    <mergeCell ref="C105:C106"/>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AW22:AW24"/>
    <mergeCell ref="AW66:AW67"/>
    <mergeCell ref="AW105:AW106"/>
    <mergeCell ref="D3:E4"/>
  </mergeCells>
  <printOptions horizontalCentered="true"/>
  <pageMargins left="0.196527777777778" right="0.196527777777778" top="0.196527777777778" bottom="0.196527777777778" header="0.5" footer="0.118055555555556"/>
  <pageSetup paperSize="8" scale="46" fitToHeight="0" orientation="landscape" horizontalDpi="600"/>
  <headerFooter>
    <oddFooter>&amp;C第 &amp;P 页，共 &amp;N 页</oddFooter>
  </headerFooter>
  <rowBreaks count="3" manualBreakCount="3">
    <brk id="50" max="16383" man="1"/>
    <brk id="88" max="16383" man="1"/>
    <brk id="110" max="16383"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AY111"/>
  <sheetViews>
    <sheetView workbookViewId="0">
      <pane xSplit="6" ySplit="4" topLeftCell="G5" activePane="bottomRight" state="frozen"/>
      <selection/>
      <selection pane="topRight"/>
      <selection pane="bottomLeft"/>
      <selection pane="bottomRight" activeCell="A1" sqref="A1:P1"/>
    </sheetView>
  </sheetViews>
  <sheetFormatPr defaultColWidth="14" defaultRowHeight="18" customHeight="true"/>
  <cols>
    <col min="1" max="1" width="5.70833333333333" customWidth="true"/>
    <col min="2" max="2" width="5.70833333333333" style="189" customWidth="true"/>
    <col min="3" max="3" width="15.7083333333333" customWidth="true"/>
    <col min="4" max="4" width="16.7083333333333" customWidth="true"/>
    <col min="5" max="5" width="19.875" customWidth="true"/>
    <col min="6" max="9" width="15.7083333333333" customWidth="true"/>
    <col min="10" max="10" width="19.9916666666667" customWidth="true"/>
    <col min="11" max="50" width="10.7083333333333" customWidth="true"/>
    <col min="51" max="51" width="15.7083333333333" customWidth="true"/>
  </cols>
  <sheetData>
    <row r="1" ht="14.25" spans="1:51">
      <c r="A1" s="190" t="s">
        <v>292</v>
      </c>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221"/>
      <c r="AR1" s="221"/>
      <c r="AS1" s="221"/>
      <c r="AT1" s="221"/>
      <c r="AU1" s="221"/>
      <c r="AV1" s="221"/>
      <c r="AW1" s="221"/>
      <c r="AX1" s="221"/>
      <c r="AY1" s="222"/>
    </row>
    <row r="2" ht="24" spans="1:1">
      <c r="A2" s="191" t="s">
        <v>293</v>
      </c>
    </row>
    <row r="3" ht="14.25" spans="1:51">
      <c r="A3" s="192" t="s">
        <v>2</v>
      </c>
      <c r="B3" s="193" t="s">
        <v>3</v>
      </c>
      <c r="C3" s="194" t="s">
        <v>4</v>
      </c>
      <c r="D3" s="194" t="s">
        <v>5</v>
      </c>
      <c r="E3" s="77"/>
      <c r="F3" s="194" t="s">
        <v>6</v>
      </c>
      <c r="G3" s="194" t="s">
        <v>7</v>
      </c>
      <c r="H3" s="199" t="s">
        <v>8</v>
      </c>
      <c r="I3" s="204" t="s">
        <v>294</v>
      </c>
      <c r="J3" s="204" t="s">
        <v>295</v>
      </c>
      <c r="K3" s="194" t="s">
        <v>9</v>
      </c>
      <c r="L3" s="77"/>
      <c r="M3" s="77"/>
      <c r="N3" s="77"/>
      <c r="O3" s="194" t="s">
        <v>10</v>
      </c>
      <c r="P3" s="77"/>
      <c r="Q3" s="77"/>
      <c r="R3" s="77"/>
      <c r="S3" s="194" t="s">
        <v>11</v>
      </c>
      <c r="T3" s="77"/>
      <c r="U3" s="77"/>
      <c r="V3" s="77"/>
      <c r="W3" s="194" t="s">
        <v>12</v>
      </c>
      <c r="X3" s="77"/>
      <c r="Y3" s="77"/>
      <c r="Z3" s="77"/>
      <c r="AA3" s="194" t="s">
        <v>13</v>
      </c>
      <c r="AB3" s="77"/>
      <c r="AC3" s="77"/>
      <c r="AD3" s="77"/>
      <c r="AE3" s="194" t="s">
        <v>14</v>
      </c>
      <c r="AF3" s="77"/>
      <c r="AG3" s="77"/>
      <c r="AH3" s="77"/>
      <c r="AI3" s="194" t="s">
        <v>15</v>
      </c>
      <c r="AJ3" s="77"/>
      <c r="AK3" s="77"/>
      <c r="AL3" s="77"/>
      <c r="AM3" s="194" t="s">
        <v>16</v>
      </c>
      <c r="AN3" s="77"/>
      <c r="AO3" s="77"/>
      <c r="AP3" s="77"/>
      <c r="AQ3" s="194" t="s">
        <v>17</v>
      </c>
      <c r="AR3" s="77"/>
      <c r="AS3" s="77"/>
      <c r="AT3" s="77"/>
      <c r="AU3" s="194" t="s">
        <v>18</v>
      </c>
      <c r="AV3" s="77"/>
      <c r="AW3" s="77"/>
      <c r="AX3" s="77"/>
      <c r="AY3" s="194" t="s">
        <v>19</v>
      </c>
    </row>
    <row r="4" ht="14.25" spans="1:51">
      <c r="A4" s="77"/>
      <c r="B4" s="195"/>
      <c r="C4" s="77"/>
      <c r="D4" s="77"/>
      <c r="E4" s="77"/>
      <c r="F4" s="77"/>
      <c r="G4" s="77"/>
      <c r="H4" s="77"/>
      <c r="I4" s="205"/>
      <c r="J4" s="205"/>
      <c r="K4" s="194" t="s">
        <v>5</v>
      </c>
      <c r="L4" s="194" t="s">
        <v>20</v>
      </c>
      <c r="M4" s="194" t="s">
        <v>21</v>
      </c>
      <c r="N4" s="194" t="s">
        <v>22</v>
      </c>
      <c r="O4" s="194" t="s">
        <v>5</v>
      </c>
      <c r="P4" s="194" t="s">
        <v>20</v>
      </c>
      <c r="Q4" s="194" t="s">
        <v>21</v>
      </c>
      <c r="R4" s="194" t="s">
        <v>22</v>
      </c>
      <c r="S4" s="194" t="s">
        <v>5</v>
      </c>
      <c r="T4" s="194" t="s">
        <v>20</v>
      </c>
      <c r="U4" s="194" t="s">
        <v>21</v>
      </c>
      <c r="V4" s="194" t="s">
        <v>22</v>
      </c>
      <c r="W4" s="194" t="s">
        <v>5</v>
      </c>
      <c r="X4" s="194" t="s">
        <v>20</v>
      </c>
      <c r="Y4" s="194" t="s">
        <v>21</v>
      </c>
      <c r="Z4" s="194" t="s">
        <v>22</v>
      </c>
      <c r="AA4" s="194" t="s">
        <v>5</v>
      </c>
      <c r="AB4" s="194" t="s">
        <v>20</v>
      </c>
      <c r="AC4" s="194" t="s">
        <v>21</v>
      </c>
      <c r="AD4" s="194" t="s">
        <v>22</v>
      </c>
      <c r="AE4" s="194" t="s">
        <v>5</v>
      </c>
      <c r="AF4" s="194" t="s">
        <v>20</v>
      </c>
      <c r="AG4" s="194" t="s">
        <v>21</v>
      </c>
      <c r="AH4" s="194" t="s">
        <v>22</v>
      </c>
      <c r="AI4" s="194" t="s">
        <v>5</v>
      </c>
      <c r="AJ4" s="194" t="s">
        <v>20</v>
      </c>
      <c r="AK4" s="194" t="s">
        <v>21</v>
      </c>
      <c r="AL4" s="194" t="s">
        <v>22</v>
      </c>
      <c r="AM4" s="194" t="s">
        <v>5</v>
      </c>
      <c r="AN4" s="194" t="s">
        <v>20</v>
      </c>
      <c r="AO4" s="194" t="s">
        <v>21</v>
      </c>
      <c r="AP4" s="194" t="s">
        <v>22</v>
      </c>
      <c r="AQ4" s="194" t="s">
        <v>5</v>
      </c>
      <c r="AR4" s="194" t="s">
        <v>20</v>
      </c>
      <c r="AS4" s="194" t="s">
        <v>21</v>
      </c>
      <c r="AT4" s="194" t="s">
        <v>22</v>
      </c>
      <c r="AU4" s="194" t="s">
        <v>5</v>
      </c>
      <c r="AV4" s="194" t="s">
        <v>20</v>
      </c>
      <c r="AW4" s="194" t="s">
        <v>21</v>
      </c>
      <c r="AX4" s="194" t="s">
        <v>22</v>
      </c>
      <c r="AY4" s="194"/>
    </row>
    <row r="5" ht="19.5" spans="1:51">
      <c r="A5" s="44" t="s">
        <v>23</v>
      </c>
      <c r="B5" s="196">
        <v>1</v>
      </c>
      <c r="C5" s="42" t="s">
        <v>24</v>
      </c>
      <c r="D5" s="42" t="s">
        <v>25</v>
      </c>
      <c r="E5" s="77"/>
      <c r="F5" s="35" t="s">
        <v>296</v>
      </c>
      <c r="G5" s="35">
        <v>6204</v>
      </c>
      <c r="H5" s="36">
        <v>0.517</v>
      </c>
      <c r="I5" s="43" t="s">
        <v>297</v>
      </c>
      <c r="J5" s="43" t="s">
        <v>298</v>
      </c>
      <c r="K5" s="35">
        <v>1700</v>
      </c>
      <c r="L5" s="35">
        <v>211</v>
      </c>
      <c r="M5" s="35">
        <v>1202</v>
      </c>
      <c r="N5" s="36">
        <v>0.7071</v>
      </c>
      <c r="O5" s="95">
        <v>2200</v>
      </c>
      <c r="P5" s="95">
        <v>216</v>
      </c>
      <c r="Q5" s="95">
        <v>1260</v>
      </c>
      <c r="R5" s="36">
        <v>0.5727</v>
      </c>
      <c r="S5" s="95">
        <v>1150</v>
      </c>
      <c r="T5" s="81">
        <v>137</v>
      </c>
      <c r="U5" s="81">
        <v>622</v>
      </c>
      <c r="V5" s="36">
        <v>0.5409</v>
      </c>
      <c r="W5" s="95">
        <v>1100</v>
      </c>
      <c r="X5" s="107">
        <v>120</v>
      </c>
      <c r="Y5" s="107">
        <v>560</v>
      </c>
      <c r="Z5" s="36">
        <v>0.5091</v>
      </c>
      <c r="AA5" s="95">
        <v>2450</v>
      </c>
      <c r="AB5" s="95">
        <v>233</v>
      </c>
      <c r="AC5" s="95">
        <v>1047</v>
      </c>
      <c r="AD5" s="36">
        <v>0.4273</v>
      </c>
      <c r="AE5" s="95">
        <v>1600</v>
      </c>
      <c r="AF5" s="95">
        <v>129</v>
      </c>
      <c r="AG5" s="95">
        <v>725</v>
      </c>
      <c r="AH5" s="36">
        <v>0.4531</v>
      </c>
      <c r="AI5" s="95">
        <v>700</v>
      </c>
      <c r="AJ5" s="95">
        <v>59</v>
      </c>
      <c r="AK5" s="95">
        <v>290</v>
      </c>
      <c r="AL5" s="36">
        <v>0.4143</v>
      </c>
      <c r="AM5" s="95">
        <v>1100</v>
      </c>
      <c r="AN5" s="95">
        <v>121</v>
      </c>
      <c r="AO5" s="95">
        <v>498</v>
      </c>
      <c r="AP5" s="36">
        <v>0.4527</v>
      </c>
      <c r="AQ5" s="95" t="s">
        <v>27</v>
      </c>
      <c r="AR5" s="95" t="s">
        <v>27</v>
      </c>
      <c r="AS5" s="95" t="s">
        <v>27</v>
      </c>
      <c r="AT5" s="95" t="s">
        <v>27</v>
      </c>
      <c r="AU5" s="95" t="s">
        <v>27</v>
      </c>
      <c r="AV5" s="95" t="s">
        <v>27</v>
      </c>
      <c r="AW5" s="95" t="s">
        <v>27</v>
      </c>
      <c r="AX5" s="95" t="s">
        <v>27</v>
      </c>
      <c r="AY5" s="223"/>
    </row>
    <row r="6" ht="15.75" spans="1:51">
      <c r="A6" s="77"/>
      <c r="B6" s="195"/>
      <c r="C6" s="77"/>
      <c r="D6" s="42" t="s">
        <v>28</v>
      </c>
      <c r="E6" s="77"/>
      <c r="F6" s="35" t="s">
        <v>296</v>
      </c>
      <c r="G6" s="35">
        <v>35</v>
      </c>
      <c r="H6" s="36">
        <v>1</v>
      </c>
      <c r="I6" s="77"/>
      <c r="J6" s="77"/>
      <c r="K6" s="109" t="s">
        <v>27</v>
      </c>
      <c r="L6" s="109" t="s">
        <v>27</v>
      </c>
      <c r="M6" s="109" t="s">
        <v>27</v>
      </c>
      <c r="N6" s="109" t="s">
        <v>27</v>
      </c>
      <c r="O6" s="95">
        <v>13</v>
      </c>
      <c r="P6" s="95">
        <v>13</v>
      </c>
      <c r="Q6" s="95">
        <v>13</v>
      </c>
      <c r="R6" s="102">
        <v>1</v>
      </c>
      <c r="S6" s="95">
        <v>3</v>
      </c>
      <c r="T6" s="95">
        <v>3</v>
      </c>
      <c r="U6" s="95">
        <v>3</v>
      </c>
      <c r="V6" s="102">
        <v>1</v>
      </c>
      <c r="W6" s="95">
        <v>3</v>
      </c>
      <c r="X6" s="95">
        <v>3</v>
      </c>
      <c r="Y6" s="95">
        <v>3</v>
      </c>
      <c r="Z6" s="102">
        <v>1</v>
      </c>
      <c r="AA6" s="95">
        <v>6</v>
      </c>
      <c r="AB6" s="95">
        <v>6</v>
      </c>
      <c r="AC6" s="95">
        <v>6</v>
      </c>
      <c r="AD6" s="102">
        <v>1</v>
      </c>
      <c r="AE6" s="95">
        <v>3</v>
      </c>
      <c r="AF6" s="95">
        <v>3</v>
      </c>
      <c r="AG6" s="95">
        <v>3</v>
      </c>
      <c r="AH6" s="102">
        <v>1</v>
      </c>
      <c r="AI6" s="95">
        <v>3</v>
      </c>
      <c r="AJ6" s="95">
        <v>3</v>
      </c>
      <c r="AK6" s="95">
        <v>3</v>
      </c>
      <c r="AL6" s="102">
        <v>1</v>
      </c>
      <c r="AM6" s="95">
        <v>4</v>
      </c>
      <c r="AN6" s="95">
        <v>4</v>
      </c>
      <c r="AO6" s="95">
        <v>4</v>
      </c>
      <c r="AP6" s="102">
        <v>1</v>
      </c>
      <c r="AQ6" s="81" t="s">
        <v>27</v>
      </c>
      <c r="AR6" s="81" t="s">
        <v>27</v>
      </c>
      <c r="AS6" s="81" t="s">
        <v>27</v>
      </c>
      <c r="AT6" s="81" t="s">
        <v>27</v>
      </c>
      <c r="AU6" s="81" t="s">
        <v>27</v>
      </c>
      <c r="AV6" s="81" t="s">
        <v>27</v>
      </c>
      <c r="AW6" s="81" t="s">
        <v>27</v>
      </c>
      <c r="AX6" s="81" t="s">
        <v>27</v>
      </c>
      <c r="AY6" s="223"/>
    </row>
    <row r="7" ht="31.5" spans="1:51">
      <c r="A7" s="77"/>
      <c r="B7" s="197">
        <v>2</v>
      </c>
      <c r="C7" s="42" t="s">
        <v>29</v>
      </c>
      <c r="D7" s="42" t="s">
        <v>30</v>
      </c>
      <c r="E7" s="77"/>
      <c r="F7" s="35" t="s">
        <v>296</v>
      </c>
      <c r="G7" s="81" t="s">
        <v>27</v>
      </c>
      <c r="H7" s="43" t="s">
        <v>31</v>
      </c>
      <c r="I7" s="43" t="s">
        <v>297</v>
      </c>
      <c r="J7" s="43" t="s">
        <v>297</v>
      </c>
      <c r="K7" s="165" t="s">
        <v>32</v>
      </c>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223" t="s">
        <v>299</v>
      </c>
    </row>
    <row r="8" ht="15.75" spans="1:51">
      <c r="A8" s="77"/>
      <c r="B8" s="197">
        <v>3</v>
      </c>
      <c r="C8" s="42" t="s">
        <v>34</v>
      </c>
      <c r="D8" s="42" t="s">
        <v>35</v>
      </c>
      <c r="E8" s="77"/>
      <c r="F8" s="35" t="s">
        <v>36</v>
      </c>
      <c r="G8" s="37">
        <v>2998</v>
      </c>
      <c r="H8" s="153">
        <f>G8/5450</f>
        <v>0.550091743119266</v>
      </c>
      <c r="I8" s="65"/>
      <c r="J8" s="65"/>
      <c r="K8" s="66" t="s">
        <v>27</v>
      </c>
      <c r="L8" s="39" t="s">
        <v>27</v>
      </c>
      <c r="M8" s="39" t="s">
        <v>27</v>
      </c>
      <c r="N8" s="39" t="s">
        <v>27</v>
      </c>
      <c r="O8" s="39">
        <v>1200</v>
      </c>
      <c r="P8" s="167">
        <v>61</v>
      </c>
      <c r="Q8" s="39">
        <v>453</v>
      </c>
      <c r="R8" s="109">
        <v>0.3775</v>
      </c>
      <c r="S8" s="39">
        <v>613</v>
      </c>
      <c r="T8" s="81">
        <v>119</v>
      </c>
      <c r="U8" s="81">
        <v>327</v>
      </c>
      <c r="V8" s="109">
        <v>0.5334</v>
      </c>
      <c r="W8" s="39">
        <v>613</v>
      </c>
      <c r="X8" s="39">
        <v>120</v>
      </c>
      <c r="Y8" s="81">
        <v>415</v>
      </c>
      <c r="Z8" s="109">
        <v>0.677</v>
      </c>
      <c r="AA8" s="39">
        <v>1185</v>
      </c>
      <c r="AB8" s="167">
        <v>100</v>
      </c>
      <c r="AC8" s="81">
        <v>600</v>
      </c>
      <c r="AD8" s="109">
        <v>0.5063</v>
      </c>
      <c r="AE8" s="39">
        <v>613</v>
      </c>
      <c r="AF8" s="39">
        <v>76</v>
      </c>
      <c r="AG8" s="81">
        <v>386</v>
      </c>
      <c r="AH8" s="109">
        <v>0.6297</v>
      </c>
      <c r="AI8" s="39">
        <v>613</v>
      </c>
      <c r="AJ8" s="167">
        <v>98</v>
      </c>
      <c r="AK8" s="81">
        <v>442</v>
      </c>
      <c r="AL8" s="109">
        <v>0.721</v>
      </c>
      <c r="AM8" s="39">
        <v>613</v>
      </c>
      <c r="AN8" s="167">
        <v>114</v>
      </c>
      <c r="AO8" s="81">
        <v>375</v>
      </c>
      <c r="AP8" s="109">
        <v>0.6117</v>
      </c>
      <c r="AQ8" s="39" t="s">
        <v>27</v>
      </c>
      <c r="AR8" s="39" t="s">
        <v>27</v>
      </c>
      <c r="AS8" s="39" t="s">
        <v>27</v>
      </c>
      <c r="AT8" s="39" t="s">
        <v>27</v>
      </c>
      <c r="AU8" s="39" t="s">
        <v>27</v>
      </c>
      <c r="AV8" s="39" t="s">
        <v>27</v>
      </c>
      <c r="AW8" s="39" t="s">
        <v>27</v>
      </c>
      <c r="AX8" s="39" t="s">
        <v>27</v>
      </c>
      <c r="AY8" s="223"/>
    </row>
    <row r="9" ht="15.75" spans="1:51">
      <c r="A9" s="77"/>
      <c r="B9" s="195"/>
      <c r="C9" s="77"/>
      <c r="D9" s="42" t="s">
        <v>37</v>
      </c>
      <c r="E9" s="77"/>
      <c r="F9" s="35" t="s">
        <v>36</v>
      </c>
      <c r="G9" s="37">
        <v>1227</v>
      </c>
      <c r="H9" s="153">
        <f>G9/2200</f>
        <v>0.557727272727273</v>
      </c>
      <c r="I9" s="15"/>
      <c r="J9" s="15"/>
      <c r="K9" s="66" t="s">
        <v>27</v>
      </c>
      <c r="L9" s="39" t="s">
        <v>27</v>
      </c>
      <c r="M9" s="39" t="s">
        <v>27</v>
      </c>
      <c r="N9" s="39" t="s">
        <v>27</v>
      </c>
      <c r="O9" s="39">
        <v>475</v>
      </c>
      <c r="P9" s="81">
        <v>46</v>
      </c>
      <c r="Q9" s="39">
        <v>203</v>
      </c>
      <c r="R9" s="109">
        <v>0.4274</v>
      </c>
      <c r="S9" s="39">
        <v>275</v>
      </c>
      <c r="T9" s="39">
        <v>14</v>
      </c>
      <c r="U9" s="81">
        <v>150</v>
      </c>
      <c r="V9" s="109">
        <v>0.5455</v>
      </c>
      <c r="W9" s="39">
        <v>275</v>
      </c>
      <c r="X9" s="39">
        <v>65</v>
      </c>
      <c r="Y9" s="81">
        <v>197</v>
      </c>
      <c r="Z9" s="109">
        <v>0.7164</v>
      </c>
      <c r="AA9" s="39">
        <v>350</v>
      </c>
      <c r="AB9" s="81">
        <v>60</v>
      </c>
      <c r="AC9" s="39">
        <v>200</v>
      </c>
      <c r="AD9" s="109">
        <v>0.5714</v>
      </c>
      <c r="AE9" s="39">
        <v>275</v>
      </c>
      <c r="AF9" s="39">
        <v>26</v>
      </c>
      <c r="AG9" s="81">
        <v>136</v>
      </c>
      <c r="AH9" s="109">
        <v>0.4945</v>
      </c>
      <c r="AI9" s="39">
        <v>275</v>
      </c>
      <c r="AJ9" s="81">
        <v>6</v>
      </c>
      <c r="AK9" s="81">
        <v>171</v>
      </c>
      <c r="AL9" s="109">
        <v>0.6218</v>
      </c>
      <c r="AM9" s="39">
        <v>275</v>
      </c>
      <c r="AN9" s="39">
        <v>55</v>
      </c>
      <c r="AO9" s="81">
        <v>170</v>
      </c>
      <c r="AP9" s="109">
        <v>0.6182</v>
      </c>
      <c r="AQ9" s="39" t="s">
        <v>27</v>
      </c>
      <c r="AR9" s="39" t="s">
        <v>27</v>
      </c>
      <c r="AS9" s="39" t="s">
        <v>27</v>
      </c>
      <c r="AT9" s="39" t="s">
        <v>27</v>
      </c>
      <c r="AU9" s="39" t="s">
        <v>27</v>
      </c>
      <c r="AV9" s="39" t="s">
        <v>27</v>
      </c>
      <c r="AW9" s="39" t="s">
        <v>27</v>
      </c>
      <c r="AX9" s="39" t="s">
        <v>27</v>
      </c>
      <c r="AY9" s="223"/>
    </row>
    <row r="10" ht="15.75" spans="1:51">
      <c r="A10" s="44" t="s">
        <v>38</v>
      </c>
      <c r="B10" s="197">
        <v>4</v>
      </c>
      <c r="C10" s="42" t="s">
        <v>39</v>
      </c>
      <c r="D10" s="35" t="s">
        <v>40</v>
      </c>
      <c r="E10" s="42" t="s">
        <v>41</v>
      </c>
      <c r="F10" s="35" t="s">
        <v>42</v>
      </c>
      <c r="G10" s="43">
        <v>760</v>
      </c>
      <c r="H10" s="43" t="s">
        <v>31</v>
      </c>
      <c r="I10" s="81"/>
      <c r="J10" s="81"/>
      <c r="K10" s="84" t="s">
        <v>27</v>
      </c>
      <c r="L10" s="84" t="s">
        <v>27</v>
      </c>
      <c r="M10" s="84" t="s">
        <v>27</v>
      </c>
      <c r="N10" s="84" t="s">
        <v>27</v>
      </c>
      <c r="O10" s="84" t="s">
        <v>27</v>
      </c>
      <c r="P10" s="43">
        <v>760</v>
      </c>
      <c r="Q10" s="43">
        <v>760</v>
      </c>
      <c r="R10" s="43" t="s">
        <v>31</v>
      </c>
      <c r="S10" s="43"/>
      <c r="T10" s="43">
        <v>760</v>
      </c>
      <c r="U10" s="43">
        <v>760</v>
      </c>
      <c r="V10" s="43" t="s">
        <v>31</v>
      </c>
      <c r="W10" s="43"/>
      <c r="X10" s="43">
        <v>760</v>
      </c>
      <c r="Y10" s="43">
        <v>760</v>
      </c>
      <c r="Z10" s="43" t="s">
        <v>31</v>
      </c>
      <c r="AA10" s="43"/>
      <c r="AB10" s="43">
        <v>760</v>
      </c>
      <c r="AC10" s="43">
        <v>760</v>
      </c>
      <c r="AD10" s="43" t="s">
        <v>31</v>
      </c>
      <c r="AE10" s="43"/>
      <c r="AF10" s="43">
        <v>760</v>
      </c>
      <c r="AG10" s="43">
        <v>760</v>
      </c>
      <c r="AH10" s="43" t="s">
        <v>31</v>
      </c>
      <c r="AI10" s="43"/>
      <c r="AJ10" s="43">
        <v>760</v>
      </c>
      <c r="AK10" s="43">
        <v>760</v>
      </c>
      <c r="AL10" s="43" t="s">
        <v>31</v>
      </c>
      <c r="AM10" s="43"/>
      <c r="AN10" s="43">
        <v>760</v>
      </c>
      <c r="AO10" s="43">
        <v>760</v>
      </c>
      <c r="AP10" s="43" t="s">
        <v>31</v>
      </c>
      <c r="AQ10" s="81" t="s">
        <v>27</v>
      </c>
      <c r="AR10" s="81" t="s">
        <v>27</v>
      </c>
      <c r="AS10" s="81" t="s">
        <v>27</v>
      </c>
      <c r="AT10" s="81" t="s">
        <v>27</v>
      </c>
      <c r="AU10" s="81" t="s">
        <v>27</v>
      </c>
      <c r="AV10" s="81" t="s">
        <v>27</v>
      </c>
      <c r="AW10" s="81" t="s">
        <v>27</v>
      </c>
      <c r="AX10" s="81" t="s">
        <v>27</v>
      </c>
      <c r="AY10" s="223"/>
    </row>
    <row r="11" ht="15.75" spans="1:51">
      <c r="A11" s="77"/>
      <c r="B11" s="195"/>
      <c r="C11" s="77"/>
      <c r="D11" s="77"/>
      <c r="E11" s="42" t="s">
        <v>43</v>
      </c>
      <c r="F11" s="35" t="s">
        <v>42</v>
      </c>
      <c r="G11" s="43">
        <v>134615</v>
      </c>
      <c r="H11" s="43" t="s">
        <v>31</v>
      </c>
      <c r="I11" s="77"/>
      <c r="J11" s="77"/>
      <c r="K11" s="84" t="s">
        <v>27</v>
      </c>
      <c r="L11" s="84" t="s">
        <v>27</v>
      </c>
      <c r="M11" s="84" t="s">
        <v>27</v>
      </c>
      <c r="N11" s="84" t="s">
        <v>27</v>
      </c>
      <c r="O11" s="84" t="s">
        <v>27</v>
      </c>
      <c r="P11" s="43">
        <v>1364</v>
      </c>
      <c r="Q11" s="43">
        <v>6838</v>
      </c>
      <c r="R11" s="43" t="s">
        <v>31</v>
      </c>
      <c r="S11" s="84" t="s">
        <v>27</v>
      </c>
      <c r="T11" s="43">
        <v>4044</v>
      </c>
      <c r="U11" s="43">
        <v>20281</v>
      </c>
      <c r="V11" s="43" t="s">
        <v>31</v>
      </c>
      <c r="W11" s="84" t="s">
        <v>27</v>
      </c>
      <c r="X11" s="43">
        <v>1821</v>
      </c>
      <c r="Y11" s="43">
        <v>9106</v>
      </c>
      <c r="Z11" s="43" t="s">
        <v>31</v>
      </c>
      <c r="AA11" s="84" t="s">
        <v>27</v>
      </c>
      <c r="AB11" s="43">
        <v>9238</v>
      </c>
      <c r="AC11" s="43">
        <v>46752</v>
      </c>
      <c r="AD11" s="43" t="s">
        <v>31</v>
      </c>
      <c r="AE11" s="84" t="s">
        <v>27</v>
      </c>
      <c r="AF11" s="43">
        <v>5106</v>
      </c>
      <c r="AG11" s="43">
        <v>25518</v>
      </c>
      <c r="AH11" s="43" t="s">
        <v>31</v>
      </c>
      <c r="AI11" s="84" t="s">
        <v>27</v>
      </c>
      <c r="AJ11" s="43">
        <v>1968</v>
      </c>
      <c r="AK11" s="43">
        <v>9872</v>
      </c>
      <c r="AL11" s="43" t="s">
        <v>31</v>
      </c>
      <c r="AM11" s="84" t="s">
        <v>27</v>
      </c>
      <c r="AN11" s="43">
        <v>3245</v>
      </c>
      <c r="AO11" s="43">
        <v>16248</v>
      </c>
      <c r="AP11" s="43" t="s">
        <v>31</v>
      </c>
      <c r="AQ11" s="81" t="s">
        <v>27</v>
      </c>
      <c r="AR11" s="81" t="s">
        <v>27</v>
      </c>
      <c r="AS11" s="81" t="s">
        <v>27</v>
      </c>
      <c r="AT11" s="81" t="s">
        <v>27</v>
      </c>
      <c r="AU11" s="81" t="s">
        <v>27</v>
      </c>
      <c r="AV11" s="81" t="s">
        <v>27</v>
      </c>
      <c r="AW11" s="81" t="s">
        <v>27</v>
      </c>
      <c r="AX11" s="81" t="s">
        <v>27</v>
      </c>
      <c r="AY11" s="223"/>
    </row>
    <row r="12" ht="15.75" spans="1:51">
      <c r="A12" s="77"/>
      <c r="B12" s="195"/>
      <c r="C12" s="77"/>
      <c r="D12" s="77"/>
      <c r="E12" s="42" t="s">
        <v>44</v>
      </c>
      <c r="F12" s="35" t="s">
        <v>42</v>
      </c>
      <c r="G12" s="43">
        <v>788</v>
      </c>
      <c r="H12" s="43" t="s">
        <v>31</v>
      </c>
      <c r="I12" s="77"/>
      <c r="J12" s="77"/>
      <c r="K12" s="84" t="s">
        <v>27</v>
      </c>
      <c r="L12" s="84" t="s">
        <v>27</v>
      </c>
      <c r="M12" s="84" t="s">
        <v>27</v>
      </c>
      <c r="N12" s="84" t="s">
        <v>27</v>
      </c>
      <c r="O12" s="84" t="s">
        <v>27</v>
      </c>
      <c r="P12" s="43">
        <v>788</v>
      </c>
      <c r="Q12" s="43">
        <v>788</v>
      </c>
      <c r="R12" s="43" t="s">
        <v>31</v>
      </c>
      <c r="S12" s="84" t="s">
        <v>27</v>
      </c>
      <c r="T12" s="43">
        <v>788</v>
      </c>
      <c r="U12" s="43">
        <v>788</v>
      </c>
      <c r="V12" s="43" t="s">
        <v>31</v>
      </c>
      <c r="W12" s="84" t="s">
        <v>27</v>
      </c>
      <c r="X12" s="43">
        <v>788</v>
      </c>
      <c r="Y12" s="43">
        <v>788</v>
      </c>
      <c r="Z12" s="43" t="s">
        <v>31</v>
      </c>
      <c r="AA12" s="84" t="s">
        <v>27</v>
      </c>
      <c r="AB12" s="43">
        <v>788</v>
      </c>
      <c r="AC12" s="43">
        <v>788</v>
      </c>
      <c r="AD12" s="43" t="s">
        <v>31</v>
      </c>
      <c r="AE12" s="84" t="s">
        <v>27</v>
      </c>
      <c r="AF12" s="43">
        <v>788</v>
      </c>
      <c r="AG12" s="43">
        <v>788</v>
      </c>
      <c r="AH12" s="43" t="s">
        <v>31</v>
      </c>
      <c r="AI12" s="84" t="s">
        <v>27</v>
      </c>
      <c r="AJ12" s="43">
        <v>788</v>
      </c>
      <c r="AK12" s="43">
        <v>788</v>
      </c>
      <c r="AL12" s="43" t="s">
        <v>31</v>
      </c>
      <c r="AM12" s="84" t="s">
        <v>27</v>
      </c>
      <c r="AN12" s="43">
        <v>788</v>
      </c>
      <c r="AO12" s="43">
        <v>788</v>
      </c>
      <c r="AP12" s="43" t="s">
        <v>31</v>
      </c>
      <c r="AQ12" s="81" t="s">
        <v>27</v>
      </c>
      <c r="AR12" s="81" t="s">
        <v>27</v>
      </c>
      <c r="AS12" s="81" t="s">
        <v>27</v>
      </c>
      <c r="AT12" s="81" t="s">
        <v>27</v>
      </c>
      <c r="AU12" s="81" t="s">
        <v>27</v>
      </c>
      <c r="AV12" s="81" t="s">
        <v>27</v>
      </c>
      <c r="AW12" s="81" t="s">
        <v>27</v>
      </c>
      <c r="AX12" s="81" t="s">
        <v>27</v>
      </c>
      <c r="AY12" s="223"/>
    </row>
    <row r="13" ht="15.75" spans="1:51">
      <c r="A13" s="77"/>
      <c r="B13" s="195"/>
      <c r="C13" s="77"/>
      <c r="D13" s="77"/>
      <c r="E13" s="42" t="s">
        <v>45</v>
      </c>
      <c r="F13" s="35" t="s">
        <v>42</v>
      </c>
      <c r="G13" s="43">
        <v>25758</v>
      </c>
      <c r="H13" s="43" t="s">
        <v>31</v>
      </c>
      <c r="I13" s="77"/>
      <c r="J13" s="77"/>
      <c r="K13" s="84" t="s">
        <v>27</v>
      </c>
      <c r="L13" s="84" t="s">
        <v>27</v>
      </c>
      <c r="M13" s="84" t="s">
        <v>27</v>
      </c>
      <c r="N13" s="84" t="s">
        <v>27</v>
      </c>
      <c r="O13" s="84" t="s">
        <v>27</v>
      </c>
      <c r="P13" s="43">
        <v>1525</v>
      </c>
      <c r="Q13" s="43">
        <v>7681</v>
      </c>
      <c r="R13" s="43" t="s">
        <v>31</v>
      </c>
      <c r="S13" s="84" t="s">
        <v>27</v>
      </c>
      <c r="T13" s="43">
        <v>800</v>
      </c>
      <c r="U13" s="43">
        <v>4034</v>
      </c>
      <c r="V13" s="43" t="s">
        <v>31</v>
      </c>
      <c r="W13" s="84" t="s">
        <v>27</v>
      </c>
      <c r="X13" s="43">
        <v>515</v>
      </c>
      <c r="Y13" s="43">
        <v>2609</v>
      </c>
      <c r="Z13" s="43" t="s">
        <v>31</v>
      </c>
      <c r="AA13" s="84" t="s">
        <v>27</v>
      </c>
      <c r="AB13" s="43">
        <v>949</v>
      </c>
      <c r="AC13" s="43">
        <v>4812</v>
      </c>
      <c r="AD13" s="43" t="s">
        <v>31</v>
      </c>
      <c r="AE13" s="84" t="s">
        <v>27</v>
      </c>
      <c r="AF13" s="43">
        <v>402</v>
      </c>
      <c r="AG13" s="43">
        <v>2033</v>
      </c>
      <c r="AH13" s="43" t="s">
        <v>31</v>
      </c>
      <c r="AI13" s="84" t="s">
        <v>27</v>
      </c>
      <c r="AJ13" s="43">
        <v>286</v>
      </c>
      <c r="AK13" s="43">
        <v>1435</v>
      </c>
      <c r="AL13" s="43" t="s">
        <v>31</v>
      </c>
      <c r="AM13" s="84" t="s">
        <v>27</v>
      </c>
      <c r="AN13" s="43">
        <v>627</v>
      </c>
      <c r="AO13" s="43">
        <v>3154</v>
      </c>
      <c r="AP13" s="43" t="s">
        <v>31</v>
      </c>
      <c r="AQ13" s="81" t="s">
        <v>27</v>
      </c>
      <c r="AR13" s="81" t="s">
        <v>27</v>
      </c>
      <c r="AS13" s="81" t="s">
        <v>27</v>
      </c>
      <c r="AT13" s="81" t="s">
        <v>27</v>
      </c>
      <c r="AU13" s="81" t="s">
        <v>27</v>
      </c>
      <c r="AV13" s="81" t="s">
        <v>27</v>
      </c>
      <c r="AW13" s="81" t="s">
        <v>27</v>
      </c>
      <c r="AX13" s="81" t="s">
        <v>27</v>
      </c>
      <c r="AY13" s="223"/>
    </row>
    <row r="14" ht="15.75" spans="1:51">
      <c r="A14" s="77"/>
      <c r="B14" s="195"/>
      <c r="C14" s="77"/>
      <c r="D14" s="35" t="s">
        <v>46</v>
      </c>
      <c r="E14" s="42" t="s">
        <v>47</v>
      </c>
      <c r="F14" s="35" t="s">
        <v>42</v>
      </c>
      <c r="G14" s="43">
        <v>988</v>
      </c>
      <c r="H14" s="43" t="s">
        <v>31</v>
      </c>
      <c r="I14" s="77"/>
      <c r="J14" s="77"/>
      <c r="K14" s="84" t="s">
        <v>27</v>
      </c>
      <c r="L14" s="84" t="s">
        <v>27</v>
      </c>
      <c r="M14" s="84" t="s">
        <v>27</v>
      </c>
      <c r="N14" s="84" t="s">
        <v>27</v>
      </c>
      <c r="O14" s="84" t="s">
        <v>27</v>
      </c>
      <c r="P14" s="43">
        <v>988</v>
      </c>
      <c r="Q14" s="43">
        <v>988</v>
      </c>
      <c r="R14" s="43" t="s">
        <v>31</v>
      </c>
      <c r="S14" s="84" t="s">
        <v>27</v>
      </c>
      <c r="T14" s="43">
        <v>988</v>
      </c>
      <c r="U14" s="43">
        <v>988</v>
      </c>
      <c r="V14" s="43" t="s">
        <v>31</v>
      </c>
      <c r="W14" s="84" t="s">
        <v>27</v>
      </c>
      <c r="X14" s="43">
        <v>988</v>
      </c>
      <c r="Y14" s="43">
        <v>988</v>
      </c>
      <c r="Z14" s="43" t="s">
        <v>31</v>
      </c>
      <c r="AA14" s="84" t="s">
        <v>27</v>
      </c>
      <c r="AB14" s="43">
        <v>988</v>
      </c>
      <c r="AC14" s="43">
        <v>988</v>
      </c>
      <c r="AD14" s="43" t="s">
        <v>31</v>
      </c>
      <c r="AE14" s="84" t="s">
        <v>27</v>
      </c>
      <c r="AF14" s="43">
        <v>988</v>
      </c>
      <c r="AG14" s="43">
        <v>988</v>
      </c>
      <c r="AH14" s="43" t="s">
        <v>31</v>
      </c>
      <c r="AI14" s="84" t="s">
        <v>27</v>
      </c>
      <c r="AJ14" s="43">
        <v>988</v>
      </c>
      <c r="AK14" s="43">
        <v>988</v>
      </c>
      <c r="AL14" s="43" t="s">
        <v>31</v>
      </c>
      <c r="AM14" s="84" t="s">
        <v>27</v>
      </c>
      <c r="AN14" s="43">
        <v>988</v>
      </c>
      <c r="AO14" s="43">
        <v>988</v>
      </c>
      <c r="AP14" s="43" t="s">
        <v>31</v>
      </c>
      <c r="AQ14" s="81" t="s">
        <v>27</v>
      </c>
      <c r="AR14" s="81" t="s">
        <v>27</v>
      </c>
      <c r="AS14" s="81" t="s">
        <v>27</v>
      </c>
      <c r="AT14" s="81" t="s">
        <v>27</v>
      </c>
      <c r="AU14" s="81" t="s">
        <v>27</v>
      </c>
      <c r="AV14" s="81" t="s">
        <v>27</v>
      </c>
      <c r="AW14" s="81" t="s">
        <v>27</v>
      </c>
      <c r="AX14" s="81" t="s">
        <v>27</v>
      </c>
      <c r="AY14" s="223"/>
    </row>
    <row r="15" ht="15.75" spans="1:51">
      <c r="A15" s="77"/>
      <c r="B15" s="195"/>
      <c r="C15" s="77"/>
      <c r="D15" s="77"/>
      <c r="E15" s="42" t="s">
        <v>43</v>
      </c>
      <c r="F15" s="35" t="s">
        <v>42</v>
      </c>
      <c r="G15" s="43">
        <v>42890</v>
      </c>
      <c r="H15" s="43" t="s">
        <v>31</v>
      </c>
      <c r="I15" s="77"/>
      <c r="J15" s="77"/>
      <c r="K15" s="84" t="s">
        <v>27</v>
      </c>
      <c r="L15" s="84" t="s">
        <v>27</v>
      </c>
      <c r="M15" s="84" t="s">
        <v>27</v>
      </c>
      <c r="N15" s="84" t="s">
        <v>27</v>
      </c>
      <c r="O15" s="84" t="s">
        <v>27</v>
      </c>
      <c r="P15" s="43">
        <v>69</v>
      </c>
      <c r="Q15" s="43">
        <v>345</v>
      </c>
      <c r="R15" s="43" t="s">
        <v>31</v>
      </c>
      <c r="S15" s="84" t="s">
        <v>27</v>
      </c>
      <c r="T15" s="43">
        <v>1278</v>
      </c>
      <c r="U15" s="43">
        <v>6411</v>
      </c>
      <c r="V15" s="43" t="s">
        <v>31</v>
      </c>
      <c r="W15" s="84" t="s">
        <v>27</v>
      </c>
      <c r="X15" s="43">
        <v>286</v>
      </c>
      <c r="Y15" s="43">
        <v>1395</v>
      </c>
      <c r="Z15" s="43" t="s">
        <v>31</v>
      </c>
      <c r="AA15" s="84" t="s">
        <v>27</v>
      </c>
      <c r="AB15" s="43">
        <v>3759</v>
      </c>
      <c r="AC15" s="43">
        <v>18587</v>
      </c>
      <c r="AD15" s="43" t="s">
        <v>31</v>
      </c>
      <c r="AE15" s="84" t="s">
        <v>27</v>
      </c>
      <c r="AF15" s="43">
        <v>1795</v>
      </c>
      <c r="AG15" s="43">
        <v>8877</v>
      </c>
      <c r="AH15" s="43" t="s">
        <v>31</v>
      </c>
      <c r="AI15" s="84" t="s">
        <v>27</v>
      </c>
      <c r="AJ15" s="43">
        <v>594</v>
      </c>
      <c r="AK15" s="43">
        <v>2957</v>
      </c>
      <c r="AL15" s="43" t="s">
        <v>31</v>
      </c>
      <c r="AM15" s="84" t="s">
        <v>27</v>
      </c>
      <c r="AN15" s="43">
        <v>866</v>
      </c>
      <c r="AO15" s="43">
        <v>4318</v>
      </c>
      <c r="AP15" s="43" t="s">
        <v>31</v>
      </c>
      <c r="AQ15" s="81" t="s">
        <v>27</v>
      </c>
      <c r="AR15" s="81" t="s">
        <v>27</v>
      </c>
      <c r="AS15" s="81" t="s">
        <v>27</v>
      </c>
      <c r="AT15" s="81" t="s">
        <v>27</v>
      </c>
      <c r="AU15" s="81" t="s">
        <v>27</v>
      </c>
      <c r="AV15" s="81" t="s">
        <v>27</v>
      </c>
      <c r="AW15" s="81" t="s">
        <v>27</v>
      </c>
      <c r="AX15" s="81" t="s">
        <v>27</v>
      </c>
      <c r="AY15" s="223"/>
    </row>
    <row r="16" ht="27" customHeight="true" spans="1:51">
      <c r="A16" s="77"/>
      <c r="B16" s="195"/>
      <c r="C16" s="77"/>
      <c r="D16" s="77"/>
      <c r="E16" s="42" t="s">
        <v>44</v>
      </c>
      <c r="F16" s="35" t="s">
        <v>42</v>
      </c>
      <c r="G16" s="43">
        <v>1277</v>
      </c>
      <c r="H16" s="43" t="s">
        <v>31</v>
      </c>
      <c r="I16" s="77"/>
      <c r="J16" s="77"/>
      <c r="K16" s="84" t="s">
        <v>27</v>
      </c>
      <c r="L16" s="84" t="s">
        <v>27</v>
      </c>
      <c r="M16" s="84" t="s">
        <v>27</v>
      </c>
      <c r="N16" s="84" t="s">
        <v>27</v>
      </c>
      <c r="O16" s="84" t="s">
        <v>27</v>
      </c>
      <c r="P16" s="43">
        <v>1277</v>
      </c>
      <c r="Q16" s="43">
        <v>1277</v>
      </c>
      <c r="R16" s="43" t="s">
        <v>31</v>
      </c>
      <c r="S16" s="84" t="s">
        <v>27</v>
      </c>
      <c r="T16" s="43">
        <v>1277</v>
      </c>
      <c r="U16" s="43">
        <v>1277</v>
      </c>
      <c r="V16" s="43" t="s">
        <v>31</v>
      </c>
      <c r="W16" s="84" t="s">
        <v>27</v>
      </c>
      <c r="X16" s="43">
        <v>1277</v>
      </c>
      <c r="Y16" s="43">
        <v>1277</v>
      </c>
      <c r="Z16" s="43" t="s">
        <v>31</v>
      </c>
      <c r="AA16" s="84" t="s">
        <v>27</v>
      </c>
      <c r="AB16" s="43">
        <v>1277</v>
      </c>
      <c r="AC16" s="43">
        <v>1277</v>
      </c>
      <c r="AD16" s="43" t="s">
        <v>31</v>
      </c>
      <c r="AE16" s="84" t="s">
        <v>27</v>
      </c>
      <c r="AF16" s="43">
        <v>1277</v>
      </c>
      <c r="AG16" s="43">
        <v>1277</v>
      </c>
      <c r="AH16" s="43" t="s">
        <v>31</v>
      </c>
      <c r="AI16" s="84" t="s">
        <v>27</v>
      </c>
      <c r="AJ16" s="43">
        <v>1277</v>
      </c>
      <c r="AK16" s="43">
        <v>1277</v>
      </c>
      <c r="AL16" s="43" t="s">
        <v>31</v>
      </c>
      <c r="AM16" s="84" t="s">
        <v>27</v>
      </c>
      <c r="AN16" s="43">
        <v>1277</v>
      </c>
      <c r="AO16" s="43">
        <v>1277</v>
      </c>
      <c r="AP16" s="43" t="s">
        <v>31</v>
      </c>
      <c r="AQ16" s="81" t="s">
        <v>27</v>
      </c>
      <c r="AR16" s="81" t="s">
        <v>27</v>
      </c>
      <c r="AS16" s="81" t="s">
        <v>27</v>
      </c>
      <c r="AT16" s="81" t="s">
        <v>27</v>
      </c>
      <c r="AU16" s="81" t="s">
        <v>27</v>
      </c>
      <c r="AV16" s="81" t="s">
        <v>27</v>
      </c>
      <c r="AW16" s="81" t="s">
        <v>27</v>
      </c>
      <c r="AX16" s="81" t="s">
        <v>27</v>
      </c>
      <c r="AY16" s="223" t="s">
        <v>300</v>
      </c>
    </row>
    <row r="17" ht="15.75" spans="1:51">
      <c r="A17" s="77"/>
      <c r="B17" s="195"/>
      <c r="C17" s="77"/>
      <c r="D17" s="77"/>
      <c r="E17" s="42" t="s">
        <v>45</v>
      </c>
      <c r="F17" s="35" t="s">
        <v>42</v>
      </c>
      <c r="G17" s="43">
        <v>1137</v>
      </c>
      <c r="H17" s="43" t="s">
        <v>31</v>
      </c>
      <c r="I17" s="77"/>
      <c r="J17" s="77"/>
      <c r="K17" s="84" t="s">
        <v>27</v>
      </c>
      <c r="L17" s="84" t="s">
        <v>27</v>
      </c>
      <c r="M17" s="84" t="s">
        <v>27</v>
      </c>
      <c r="N17" s="84" t="s">
        <v>27</v>
      </c>
      <c r="O17" s="84" t="s">
        <v>27</v>
      </c>
      <c r="P17" s="43">
        <v>77</v>
      </c>
      <c r="Q17" s="43">
        <v>384</v>
      </c>
      <c r="R17" s="43" t="s">
        <v>31</v>
      </c>
      <c r="S17" s="84" t="s">
        <v>27</v>
      </c>
      <c r="T17" s="81" t="s">
        <v>27</v>
      </c>
      <c r="U17" s="81" t="s">
        <v>27</v>
      </c>
      <c r="V17" s="43" t="s">
        <v>31</v>
      </c>
      <c r="W17" s="84" t="s">
        <v>27</v>
      </c>
      <c r="X17" s="43">
        <v>10</v>
      </c>
      <c r="Y17" s="43">
        <v>50</v>
      </c>
      <c r="Z17" s="43" t="s">
        <v>31</v>
      </c>
      <c r="AA17" s="84" t="s">
        <v>27</v>
      </c>
      <c r="AB17" s="81">
        <v>44</v>
      </c>
      <c r="AC17" s="81">
        <v>209</v>
      </c>
      <c r="AD17" s="43" t="s">
        <v>31</v>
      </c>
      <c r="AE17" s="84" t="s">
        <v>27</v>
      </c>
      <c r="AF17" s="43">
        <v>50</v>
      </c>
      <c r="AG17" s="43">
        <v>250</v>
      </c>
      <c r="AH17" s="43" t="s">
        <v>31</v>
      </c>
      <c r="AI17" s="84" t="s">
        <v>27</v>
      </c>
      <c r="AJ17" s="43">
        <v>49</v>
      </c>
      <c r="AK17" s="43">
        <v>244</v>
      </c>
      <c r="AL17" s="43" t="s">
        <v>31</v>
      </c>
      <c r="AM17" s="84" t="s">
        <v>27</v>
      </c>
      <c r="AN17" s="84" t="s">
        <v>27</v>
      </c>
      <c r="AO17" s="84" t="s">
        <v>27</v>
      </c>
      <c r="AP17" s="43" t="s">
        <v>31</v>
      </c>
      <c r="AQ17" s="81" t="s">
        <v>27</v>
      </c>
      <c r="AR17" s="81" t="s">
        <v>27</v>
      </c>
      <c r="AS17" s="81" t="s">
        <v>27</v>
      </c>
      <c r="AT17" s="81" t="s">
        <v>27</v>
      </c>
      <c r="AU17" s="81" t="s">
        <v>27</v>
      </c>
      <c r="AV17" s="81" t="s">
        <v>27</v>
      </c>
      <c r="AW17" s="81" t="s">
        <v>27</v>
      </c>
      <c r="AX17" s="81" t="s">
        <v>27</v>
      </c>
      <c r="AY17" s="77"/>
    </row>
    <row r="18" ht="81" spans="1:51">
      <c r="A18" s="77"/>
      <c r="B18" s="198">
        <v>5</v>
      </c>
      <c r="C18" s="42" t="s">
        <v>48</v>
      </c>
      <c r="D18" s="42" t="s">
        <v>49</v>
      </c>
      <c r="E18" s="77"/>
      <c r="F18" s="35" t="s">
        <v>42</v>
      </c>
      <c r="G18" s="35">
        <v>21</v>
      </c>
      <c r="H18" s="36">
        <v>0.525</v>
      </c>
      <c r="I18" s="206" t="s">
        <v>301</v>
      </c>
      <c r="J18" s="206" t="s">
        <v>302</v>
      </c>
      <c r="K18" s="84" t="s">
        <v>27</v>
      </c>
      <c r="L18" s="84" t="s">
        <v>27</v>
      </c>
      <c r="M18" s="84" t="s">
        <v>27</v>
      </c>
      <c r="N18" s="84" t="s">
        <v>27</v>
      </c>
      <c r="O18" s="107">
        <v>1</v>
      </c>
      <c r="P18" s="107">
        <v>0</v>
      </c>
      <c r="Q18" s="107">
        <v>0.5</v>
      </c>
      <c r="R18" s="102">
        <v>0.5</v>
      </c>
      <c r="S18" s="107">
        <v>13</v>
      </c>
      <c r="T18" s="107">
        <v>0.5</v>
      </c>
      <c r="U18" s="107">
        <v>5</v>
      </c>
      <c r="V18" s="102">
        <f>U18/S18</f>
        <v>0.384615384615385</v>
      </c>
      <c r="W18" s="107" t="s">
        <v>27</v>
      </c>
      <c r="X18" s="107" t="s">
        <v>27</v>
      </c>
      <c r="Y18" s="107" t="s">
        <v>27</v>
      </c>
      <c r="Z18" s="107" t="s">
        <v>27</v>
      </c>
      <c r="AA18" s="107">
        <v>12</v>
      </c>
      <c r="AB18" s="107">
        <v>0</v>
      </c>
      <c r="AC18" s="107">
        <v>6</v>
      </c>
      <c r="AD18" s="102">
        <v>0.5</v>
      </c>
      <c r="AE18" s="107">
        <v>10</v>
      </c>
      <c r="AF18" s="107">
        <v>0.5</v>
      </c>
      <c r="AG18" s="107">
        <v>5.5</v>
      </c>
      <c r="AH18" s="102">
        <v>0.55</v>
      </c>
      <c r="AI18" s="107" t="s">
        <v>27</v>
      </c>
      <c r="AJ18" s="107" t="s">
        <v>27</v>
      </c>
      <c r="AK18" s="107" t="s">
        <v>27</v>
      </c>
      <c r="AL18" s="107" t="s">
        <v>27</v>
      </c>
      <c r="AM18" s="107">
        <v>4</v>
      </c>
      <c r="AN18" s="107">
        <v>2</v>
      </c>
      <c r="AO18" s="107">
        <v>4</v>
      </c>
      <c r="AP18" s="102">
        <v>1</v>
      </c>
      <c r="AQ18" s="81" t="s">
        <v>27</v>
      </c>
      <c r="AR18" s="81" t="s">
        <v>27</v>
      </c>
      <c r="AS18" s="81" t="s">
        <v>27</v>
      </c>
      <c r="AT18" s="81" t="s">
        <v>27</v>
      </c>
      <c r="AU18" s="81" t="s">
        <v>27</v>
      </c>
      <c r="AV18" s="81" t="s">
        <v>27</v>
      </c>
      <c r="AW18" s="81" t="s">
        <v>27</v>
      </c>
      <c r="AX18" s="95" t="s">
        <v>27</v>
      </c>
      <c r="AY18" s="42" t="s">
        <v>50</v>
      </c>
    </row>
    <row r="19" ht="31.5" spans="1:51">
      <c r="A19" s="77"/>
      <c r="B19" s="197">
        <v>6</v>
      </c>
      <c r="C19" s="42" t="s">
        <v>51</v>
      </c>
      <c r="D19" s="42" t="s">
        <v>52</v>
      </c>
      <c r="E19" s="77"/>
      <c r="F19" s="35" t="s">
        <v>42</v>
      </c>
      <c r="G19" s="43">
        <v>7.55</v>
      </c>
      <c r="H19" s="53">
        <v>0.2904</v>
      </c>
      <c r="I19" s="207"/>
      <c r="J19" s="207"/>
      <c r="K19" s="83" t="s">
        <v>27</v>
      </c>
      <c r="L19" s="83" t="s">
        <v>27</v>
      </c>
      <c r="M19" s="83" t="s">
        <v>27</v>
      </c>
      <c r="N19" s="83" t="s">
        <v>27</v>
      </c>
      <c r="O19" s="215">
        <v>2</v>
      </c>
      <c r="P19" s="215">
        <v>0</v>
      </c>
      <c r="Q19" s="215">
        <v>0.6</v>
      </c>
      <c r="R19" s="216">
        <v>0.3</v>
      </c>
      <c r="S19" s="215">
        <v>4</v>
      </c>
      <c r="T19" s="215">
        <v>0</v>
      </c>
      <c r="U19" s="215">
        <v>1</v>
      </c>
      <c r="V19" s="219">
        <v>0.25</v>
      </c>
      <c r="W19" s="220">
        <v>3</v>
      </c>
      <c r="X19" s="220">
        <v>0.15</v>
      </c>
      <c r="Y19" s="220">
        <v>1.5</v>
      </c>
      <c r="Z19" s="219">
        <v>0.5</v>
      </c>
      <c r="AA19" s="220">
        <v>5</v>
      </c>
      <c r="AB19" s="220">
        <v>0.25</v>
      </c>
      <c r="AC19" s="220">
        <v>1.25</v>
      </c>
      <c r="AD19" s="219">
        <v>0.25</v>
      </c>
      <c r="AE19" s="220">
        <v>4</v>
      </c>
      <c r="AF19" s="220">
        <v>1</v>
      </c>
      <c r="AG19" s="220">
        <v>2</v>
      </c>
      <c r="AH19" s="219">
        <v>0.5</v>
      </c>
      <c r="AI19" s="220">
        <v>1</v>
      </c>
      <c r="AJ19" s="220">
        <v>0</v>
      </c>
      <c r="AK19" s="220">
        <v>0.5</v>
      </c>
      <c r="AL19" s="219">
        <v>0.5</v>
      </c>
      <c r="AM19" s="220">
        <v>7</v>
      </c>
      <c r="AN19" s="220">
        <v>0</v>
      </c>
      <c r="AO19" s="220">
        <v>0.7</v>
      </c>
      <c r="AP19" s="219">
        <v>0.1</v>
      </c>
      <c r="AQ19" s="81" t="s">
        <v>27</v>
      </c>
      <c r="AR19" s="81" t="s">
        <v>27</v>
      </c>
      <c r="AS19" s="81" t="s">
        <v>27</v>
      </c>
      <c r="AT19" s="81" t="s">
        <v>27</v>
      </c>
      <c r="AU19" s="81" t="s">
        <v>27</v>
      </c>
      <c r="AV19" s="81" t="s">
        <v>27</v>
      </c>
      <c r="AW19" s="81" t="s">
        <v>27</v>
      </c>
      <c r="AX19" s="81" t="s">
        <v>27</v>
      </c>
      <c r="AY19" s="223" t="s">
        <v>50</v>
      </c>
    </row>
    <row r="20" ht="175.5" spans="1:51">
      <c r="A20" s="77"/>
      <c r="B20" s="197">
        <v>7</v>
      </c>
      <c r="C20" s="42" t="s">
        <v>53</v>
      </c>
      <c r="D20" s="42" t="s">
        <v>54</v>
      </c>
      <c r="E20" s="77"/>
      <c r="F20" s="35" t="s">
        <v>296</v>
      </c>
      <c r="G20" s="43">
        <v>2277</v>
      </c>
      <c r="H20" s="40" t="s">
        <v>31</v>
      </c>
      <c r="I20" s="83" t="s">
        <v>297</v>
      </c>
      <c r="J20" s="208" t="s">
        <v>303</v>
      </c>
      <c r="K20" s="85" t="s">
        <v>27</v>
      </c>
      <c r="L20" s="43">
        <v>62</v>
      </c>
      <c r="M20" s="43">
        <v>330</v>
      </c>
      <c r="N20" s="43" t="s">
        <v>31</v>
      </c>
      <c r="O20" s="83" t="s">
        <v>27</v>
      </c>
      <c r="P20" s="43">
        <v>145</v>
      </c>
      <c r="Q20" s="43">
        <v>529</v>
      </c>
      <c r="R20" s="43" t="s">
        <v>31</v>
      </c>
      <c r="S20" s="83" t="s">
        <v>27</v>
      </c>
      <c r="T20" s="43">
        <v>55</v>
      </c>
      <c r="U20" s="43">
        <v>272</v>
      </c>
      <c r="V20" s="43" t="s">
        <v>31</v>
      </c>
      <c r="W20" s="83" t="s">
        <v>27</v>
      </c>
      <c r="X20" s="43">
        <v>33</v>
      </c>
      <c r="Y20" s="43">
        <v>140</v>
      </c>
      <c r="Z20" s="43" t="s">
        <v>31</v>
      </c>
      <c r="AA20" s="83" t="s">
        <v>27</v>
      </c>
      <c r="AB20" s="43">
        <v>76</v>
      </c>
      <c r="AC20" s="43">
        <v>478</v>
      </c>
      <c r="AD20" s="43" t="s">
        <v>31</v>
      </c>
      <c r="AE20" s="83" t="s">
        <v>27</v>
      </c>
      <c r="AF20" s="43">
        <v>28</v>
      </c>
      <c r="AG20" s="43">
        <v>209</v>
      </c>
      <c r="AH20" s="43" t="s">
        <v>31</v>
      </c>
      <c r="AI20" s="83" t="s">
        <v>27</v>
      </c>
      <c r="AJ20" s="43">
        <v>17</v>
      </c>
      <c r="AK20" s="43">
        <v>116</v>
      </c>
      <c r="AL20" s="43" t="s">
        <v>31</v>
      </c>
      <c r="AM20" s="83" t="s">
        <v>27</v>
      </c>
      <c r="AN20" s="43">
        <v>48</v>
      </c>
      <c r="AO20" s="43">
        <v>203</v>
      </c>
      <c r="AP20" s="43" t="s">
        <v>31</v>
      </c>
      <c r="AQ20" s="83" t="s">
        <v>27</v>
      </c>
      <c r="AR20" s="83" t="s">
        <v>27</v>
      </c>
      <c r="AS20" s="83" t="s">
        <v>27</v>
      </c>
      <c r="AT20" s="83" t="s">
        <v>27</v>
      </c>
      <c r="AU20" s="83" t="s">
        <v>27</v>
      </c>
      <c r="AV20" s="83" t="s">
        <v>27</v>
      </c>
      <c r="AW20" s="83" t="s">
        <v>27</v>
      </c>
      <c r="AX20" s="83" t="s">
        <v>27</v>
      </c>
      <c r="AY20" s="223"/>
    </row>
    <row r="21" ht="31.5" spans="1:51">
      <c r="A21" s="77"/>
      <c r="B21" s="197">
        <v>8</v>
      </c>
      <c r="C21" s="42" t="s">
        <v>55</v>
      </c>
      <c r="D21" s="42" t="s">
        <v>56</v>
      </c>
      <c r="E21" s="77"/>
      <c r="F21" s="35" t="s">
        <v>57</v>
      </c>
      <c r="G21" s="35" t="s">
        <v>27</v>
      </c>
      <c r="H21" s="40" t="s">
        <v>31</v>
      </c>
      <c r="I21" s="35" t="s">
        <v>58</v>
      </c>
      <c r="J21" s="201"/>
      <c r="K21" s="201"/>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224"/>
    </row>
    <row r="22" ht="15.75" spans="1:51">
      <c r="A22" s="44" t="s">
        <v>60</v>
      </c>
      <c r="B22" s="197">
        <v>9</v>
      </c>
      <c r="C22" s="42" t="s">
        <v>61</v>
      </c>
      <c r="D22" s="42" t="s">
        <v>62</v>
      </c>
      <c r="E22" s="77"/>
      <c r="F22" s="35" t="s">
        <v>63</v>
      </c>
      <c r="G22" s="129">
        <v>124</v>
      </c>
      <c r="H22" s="47">
        <v>1.2277</v>
      </c>
      <c r="I22" s="60" t="s">
        <v>304</v>
      </c>
      <c r="J22" s="60" t="s">
        <v>305</v>
      </c>
      <c r="K22" s="66">
        <v>23</v>
      </c>
      <c r="L22" s="39">
        <v>4</v>
      </c>
      <c r="M22" s="39">
        <v>27</v>
      </c>
      <c r="N22" s="97">
        <f>M22/K22</f>
        <v>1.17391304347826</v>
      </c>
      <c r="O22" s="39">
        <v>13</v>
      </c>
      <c r="P22" s="39">
        <v>2</v>
      </c>
      <c r="Q22" s="39">
        <v>20</v>
      </c>
      <c r="R22" s="97">
        <f>Q22/13</f>
        <v>1.53846153846154</v>
      </c>
      <c r="S22" s="39">
        <v>4</v>
      </c>
      <c r="T22" s="39">
        <v>0</v>
      </c>
      <c r="U22" s="39">
        <v>1</v>
      </c>
      <c r="V22" s="97">
        <v>0.25</v>
      </c>
      <c r="W22" s="39">
        <v>4</v>
      </c>
      <c r="X22" s="39">
        <v>0</v>
      </c>
      <c r="Y22" s="39">
        <v>4</v>
      </c>
      <c r="Z22" s="97">
        <v>1</v>
      </c>
      <c r="AA22" s="39">
        <v>13</v>
      </c>
      <c r="AB22" s="39">
        <v>1</v>
      </c>
      <c r="AC22" s="39">
        <v>20</v>
      </c>
      <c r="AD22" s="97">
        <f>AC22/AA22</f>
        <v>1.53846153846154</v>
      </c>
      <c r="AE22" s="39">
        <v>33</v>
      </c>
      <c r="AF22" s="39">
        <v>0</v>
      </c>
      <c r="AG22" s="39">
        <v>29</v>
      </c>
      <c r="AH22" s="97">
        <v>0.8788</v>
      </c>
      <c r="AI22" s="39">
        <v>6</v>
      </c>
      <c r="AJ22" s="39">
        <v>2</v>
      </c>
      <c r="AK22" s="39">
        <v>17</v>
      </c>
      <c r="AL22" s="97">
        <v>2.8333</v>
      </c>
      <c r="AM22" s="39">
        <v>5</v>
      </c>
      <c r="AN22" s="39">
        <v>2</v>
      </c>
      <c r="AO22" s="39">
        <v>6</v>
      </c>
      <c r="AP22" s="97">
        <v>1.2</v>
      </c>
      <c r="AQ22" s="81" t="s">
        <v>27</v>
      </c>
      <c r="AR22" s="81" t="s">
        <v>27</v>
      </c>
      <c r="AS22" s="81" t="s">
        <v>27</v>
      </c>
      <c r="AT22" s="81" t="s">
        <v>27</v>
      </c>
      <c r="AU22" s="81" t="s">
        <v>27</v>
      </c>
      <c r="AV22" s="81" t="s">
        <v>27</v>
      </c>
      <c r="AW22" s="81" t="s">
        <v>27</v>
      </c>
      <c r="AX22" s="81" t="s">
        <v>27</v>
      </c>
      <c r="AY22" s="223" t="s">
        <v>64</v>
      </c>
    </row>
    <row r="23" ht="15.75" spans="1:51">
      <c r="A23" s="77"/>
      <c r="B23" s="195"/>
      <c r="C23" s="77"/>
      <c r="D23" s="42" t="s">
        <v>65</v>
      </c>
      <c r="E23" s="77"/>
      <c r="F23" s="35" t="s">
        <v>63</v>
      </c>
      <c r="G23" s="129">
        <v>1</v>
      </c>
      <c r="H23" s="45">
        <v>0.0345</v>
      </c>
      <c r="I23" s="31"/>
      <c r="J23" s="31"/>
      <c r="K23" s="39">
        <v>8</v>
      </c>
      <c r="L23" s="39">
        <v>0</v>
      </c>
      <c r="M23" s="39">
        <v>0</v>
      </c>
      <c r="N23" s="97">
        <v>0</v>
      </c>
      <c r="O23" s="39">
        <v>6</v>
      </c>
      <c r="P23" s="39">
        <v>0</v>
      </c>
      <c r="Q23" s="39">
        <v>1</v>
      </c>
      <c r="R23" s="97">
        <v>0.1667</v>
      </c>
      <c r="S23" s="39">
        <v>1</v>
      </c>
      <c r="T23" s="39">
        <v>0</v>
      </c>
      <c r="U23" s="39">
        <v>0</v>
      </c>
      <c r="V23" s="97">
        <v>0</v>
      </c>
      <c r="W23" s="39">
        <v>0</v>
      </c>
      <c r="X23" s="39">
        <v>0</v>
      </c>
      <c r="Y23" s="39">
        <v>0</v>
      </c>
      <c r="Z23" s="97">
        <v>0</v>
      </c>
      <c r="AA23" s="39">
        <v>5</v>
      </c>
      <c r="AB23" s="39">
        <v>0</v>
      </c>
      <c r="AC23" s="39">
        <v>0</v>
      </c>
      <c r="AD23" s="97">
        <v>0</v>
      </c>
      <c r="AE23" s="39">
        <v>5</v>
      </c>
      <c r="AF23" s="39">
        <v>0</v>
      </c>
      <c r="AG23" s="39">
        <v>0</v>
      </c>
      <c r="AH23" s="97">
        <v>0</v>
      </c>
      <c r="AI23" s="39">
        <v>3</v>
      </c>
      <c r="AJ23" s="39">
        <v>0</v>
      </c>
      <c r="AK23" s="39">
        <v>0</v>
      </c>
      <c r="AL23" s="97">
        <v>0</v>
      </c>
      <c r="AM23" s="39">
        <v>1</v>
      </c>
      <c r="AN23" s="39">
        <v>0</v>
      </c>
      <c r="AO23" s="39">
        <v>0</v>
      </c>
      <c r="AP23" s="97">
        <v>0</v>
      </c>
      <c r="AQ23" s="81" t="s">
        <v>27</v>
      </c>
      <c r="AR23" s="81" t="s">
        <v>27</v>
      </c>
      <c r="AS23" s="81" t="s">
        <v>27</v>
      </c>
      <c r="AT23" s="81" t="s">
        <v>27</v>
      </c>
      <c r="AU23" s="81" t="s">
        <v>27</v>
      </c>
      <c r="AV23" s="81" t="s">
        <v>27</v>
      </c>
      <c r="AW23" s="81" t="s">
        <v>27</v>
      </c>
      <c r="AX23" s="81" t="s">
        <v>27</v>
      </c>
      <c r="AY23" s="77"/>
    </row>
    <row r="24" ht="15.75" spans="1:51">
      <c r="A24" s="77"/>
      <c r="B24" s="195"/>
      <c r="C24" s="77"/>
      <c r="D24" s="42" t="s">
        <v>66</v>
      </c>
      <c r="E24" s="77"/>
      <c r="F24" s="35" t="s">
        <v>63</v>
      </c>
      <c r="G24" s="129">
        <v>34</v>
      </c>
      <c r="H24" s="45">
        <v>0.6415</v>
      </c>
      <c r="I24" s="31"/>
      <c r="J24" s="31"/>
      <c r="K24" s="76">
        <v>13</v>
      </c>
      <c r="L24" s="39">
        <v>2</v>
      </c>
      <c r="M24" s="39">
        <v>6</v>
      </c>
      <c r="N24" s="97">
        <v>0.4615</v>
      </c>
      <c r="O24" s="39">
        <v>10</v>
      </c>
      <c r="P24" s="39">
        <v>3</v>
      </c>
      <c r="Q24" s="39">
        <v>7</v>
      </c>
      <c r="R24" s="97">
        <v>0.7</v>
      </c>
      <c r="S24" s="39">
        <v>4</v>
      </c>
      <c r="T24" s="39">
        <v>0</v>
      </c>
      <c r="U24" s="39">
        <v>3</v>
      </c>
      <c r="V24" s="97">
        <v>0.75</v>
      </c>
      <c r="W24" s="39">
        <v>3</v>
      </c>
      <c r="X24" s="39">
        <v>0</v>
      </c>
      <c r="Y24" s="39">
        <v>2</v>
      </c>
      <c r="Z24" s="97">
        <v>0.67</v>
      </c>
      <c r="AA24" s="39">
        <v>10</v>
      </c>
      <c r="AB24" s="39">
        <v>2</v>
      </c>
      <c r="AC24" s="39">
        <v>3</v>
      </c>
      <c r="AD24" s="97">
        <v>0.3</v>
      </c>
      <c r="AE24" s="39">
        <v>5</v>
      </c>
      <c r="AF24" s="39">
        <v>1</v>
      </c>
      <c r="AG24" s="39">
        <v>2</v>
      </c>
      <c r="AH24" s="97">
        <v>0.4</v>
      </c>
      <c r="AI24" s="39">
        <v>2</v>
      </c>
      <c r="AJ24" s="39">
        <v>0</v>
      </c>
      <c r="AK24" s="39">
        <v>5</v>
      </c>
      <c r="AL24" s="97">
        <v>2.5</v>
      </c>
      <c r="AM24" s="39">
        <v>6</v>
      </c>
      <c r="AN24" s="39">
        <v>2</v>
      </c>
      <c r="AO24" s="39">
        <v>6</v>
      </c>
      <c r="AP24" s="97">
        <v>1</v>
      </c>
      <c r="AQ24" s="81" t="s">
        <v>27</v>
      </c>
      <c r="AR24" s="81" t="s">
        <v>27</v>
      </c>
      <c r="AS24" s="81" t="s">
        <v>27</v>
      </c>
      <c r="AT24" s="81" t="s">
        <v>27</v>
      </c>
      <c r="AU24" s="81" t="s">
        <v>27</v>
      </c>
      <c r="AV24" s="81" t="s">
        <v>27</v>
      </c>
      <c r="AW24" s="81" t="s">
        <v>27</v>
      </c>
      <c r="AX24" s="81" t="s">
        <v>27</v>
      </c>
      <c r="AY24" s="77"/>
    </row>
    <row r="25" ht="19.5" spans="1:51">
      <c r="A25" s="77"/>
      <c r="B25" s="197">
        <v>10</v>
      </c>
      <c r="C25" s="35" t="s">
        <v>67</v>
      </c>
      <c r="D25" s="42" t="s">
        <v>68</v>
      </c>
      <c r="E25" s="77"/>
      <c r="F25" s="200" t="s">
        <v>69</v>
      </c>
      <c r="G25" s="35">
        <v>295</v>
      </c>
      <c r="H25" s="36">
        <v>1.0498</v>
      </c>
      <c r="I25" s="160" t="s">
        <v>306</v>
      </c>
      <c r="J25" s="160" t="s">
        <v>307</v>
      </c>
      <c r="K25" s="159" t="s">
        <v>27</v>
      </c>
      <c r="L25" s="156" t="s">
        <v>27</v>
      </c>
      <c r="M25" s="101" t="s">
        <v>27</v>
      </c>
      <c r="N25" s="101" t="s">
        <v>27</v>
      </c>
      <c r="O25" s="107">
        <v>63</v>
      </c>
      <c r="P25" s="107">
        <v>6</v>
      </c>
      <c r="Q25" s="107">
        <v>66</v>
      </c>
      <c r="R25" s="108">
        <v>1.0476</v>
      </c>
      <c r="S25" s="107">
        <v>23</v>
      </c>
      <c r="T25" s="107">
        <v>2</v>
      </c>
      <c r="U25" s="107">
        <v>20</v>
      </c>
      <c r="V25" s="108">
        <v>0.8696</v>
      </c>
      <c r="W25" s="107">
        <v>15</v>
      </c>
      <c r="X25" s="107">
        <v>0</v>
      </c>
      <c r="Y25" s="107">
        <v>16</v>
      </c>
      <c r="Z25" s="108">
        <v>1.0667</v>
      </c>
      <c r="AA25" s="107">
        <v>75</v>
      </c>
      <c r="AB25" s="107">
        <v>5</v>
      </c>
      <c r="AC25" s="107">
        <v>85</v>
      </c>
      <c r="AD25" s="108">
        <v>1.1333</v>
      </c>
      <c r="AE25" s="107">
        <v>61</v>
      </c>
      <c r="AF25" s="107">
        <v>1</v>
      </c>
      <c r="AG25" s="107">
        <v>62</v>
      </c>
      <c r="AH25" s="108">
        <v>1.0164</v>
      </c>
      <c r="AI25" s="107">
        <v>15</v>
      </c>
      <c r="AJ25" s="107">
        <v>5</v>
      </c>
      <c r="AK25" s="107">
        <v>14</v>
      </c>
      <c r="AL25" s="108">
        <v>0.9333</v>
      </c>
      <c r="AM25" s="107">
        <v>29</v>
      </c>
      <c r="AN25" s="107">
        <v>2</v>
      </c>
      <c r="AO25" s="107">
        <v>32</v>
      </c>
      <c r="AP25" s="108">
        <v>1.1034</v>
      </c>
      <c r="AQ25" s="81" t="s">
        <v>27</v>
      </c>
      <c r="AR25" s="81" t="s">
        <v>27</v>
      </c>
      <c r="AS25" s="81" t="s">
        <v>27</v>
      </c>
      <c r="AT25" s="81" t="s">
        <v>27</v>
      </c>
      <c r="AU25" s="81" t="s">
        <v>27</v>
      </c>
      <c r="AV25" s="81" t="s">
        <v>27</v>
      </c>
      <c r="AW25" s="81" t="s">
        <v>27</v>
      </c>
      <c r="AX25" s="81" t="s">
        <v>27</v>
      </c>
      <c r="AY25" s="223"/>
    </row>
    <row r="26" ht="19.5" spans="1:51">
      <c r="A26" s="77"/>
      <c r="B26" s="195"/>
      <c r="C26" s="77"/>
      <c r="D26" s="42" t="s">
        <v>70</v>
      </c>
      <c r="E26" s="77"/>
      <c r="F26" s="200" t="s">
        <v>69</v>
      </c>
      <c r="G26" s="35">
        <v>74</v>
      </c>
      <c r="H26" s="36">
        <v>4.1111</v>
      </c>
      <c r="I26" s="77"/>
      <c r="J26" s="77"/>
      <c r="K26" s="159" t="s">
        <v>27</v>
      </c>
      <c r="L26" s="156" t="s">
        <v>27</v>
      </c>
      <c r="M26" s="101" t="s">
        <v>27</v>
      </c>
      <c r="N26" s="101" t="s">
        <v>27</v>
      </c>
      <c r="O26" s="107">
        <v>3</v>
      </c>
      <c r="P26" s="107">
        <v>2</v>
      </c>
      <c r="Q26" s="107">
        <v>10</v>
      </c>
      <c r="R26" s="108">
        <v>3.3333</v>
      </c>
      <c r="S26" s="107">
        <v>2</v>
      </c>
      <c r="T26" s="107">
        <v>5</v>
      </c>
      <c r="U26" s="107">
        <v>5</v>
      </c>
      <c r="V26" s="108">
        <v>2.5</v>
      </c>
      <c r="W26" s="107">
        <v>1</v>
      </c>
      <c r="X26" s="107">
        <v>0</v>
      </c>
      <c r="Y26" s="107">
        <v>2</v>
      </c>
      <c r="Z26" s="108">
        <v>2</v>
      </c>
      <c r="AA26" s="107">
        <v>6</v>
      </c>
      <c r="AB26" s="107">
        <v>0</v>
      </c>
      <c r="AC26" s="107">
        <v>18</v>
      </c>
      <c r="AD26" s="108">
        <v>3</v>
      </c>
      <c r="AE26" s="107">
        <v>3</v>
      </c>
      <c r="AF26" s="107">
        <v>0</v>
      </c>
      <c r="AG26" s="107">
        <v>24</v>
      </c>
      <c r="AH26" s="108">
        <v>8</v>
      </c>
      <c r="AI26" s="107">
        <v>1</v>
      </c>
      <c r="AJ26" s="107">
        <v>0</v>
      </c>
      <c r="AK26" s="107">
        <v>5</v>
      </c>
      <c r="AL26" s="108">
        <v>5</v>
      </c>
      <c r="AM26" s="107">
        <v>2</v>
      </c>
      <c r="AN26" s="107">
        <v>0</v>
      </c>
      <c r="AO26" s="107">
        <v>10</v>
      </c>
      <c r="AP26" s="108">
        <v>5</v>
      </c>
      <c r="AQ26" s="81" t="s">
        <v>27</v>
      </c>
      <c r="AR26" s="81" t="s">
        <v>27</v>
      </c>
      <c r="AS26" s="81" t="s">
        <v>27</v>
      </c>
      <c r="AT26" s="81" t="s">
        <v>27</v>
      </c>
      <c r="AU26" s="81" t="s">
        <v>27</v>
      </c>
      <c r="AV26" s="81" t="s">
        <v>27</v>
      </c>
      <c r="AW26" s="81" t="s">
        <v>27</v>
      </c>
      <c r="AX26" s="81" t="s">
        <v>27</v>
      </c>
      <c r="AY26" s="223"/>
    </row>
    <row r="27" ht="19.5" spans="1:51">
      <c r="A27" s="77"/>
      <c r="B27" s="195"/>
      <c r="C27" s="77"/>
      <c r="D27" s="42" t="s">
        <v>71</v>
      </c>
      <c r="E27" s="77"/>
      <c r="F27" s="200" t="s">
        <v>69</v>
      </c>
      <c r="G27" s="35">
        <v>32</v>
      </c>
      <c r="H27" s="36">
        <v>2.1333</v>
      </c>
      <c r="I27" s="77"/>
      <c r="J27" s="77"/>
      <c r="K27" s="159" t="s">
        <v>27</v>
      </c>
      <c r="L27" s="156" t="s">
        <v>27</v>
      </c>
      <c r="M27" s="101" t="s">
        <v>27</v>
      </c>
      <c r="N27" s="101" t="s">
        <v>27</v>
      </c>
      <c r="O27" s="107">
        <v>2</v>
      </c>
      <c r="P27" s="107">
        <v>3</v>
      </c>
      <c r="Q27" s="107">
        <v>5</v>
      </c>
      <c r="R27" s="108">
        <v>2.5</v>
      </c>
      <c r="S27" s="107">
        <v>2</v>
      </c>
      <c r="T27" s="107">
        <v>3</v>
      </c>
      <c r="U27" s="107">
        <v>3</v>
      </c>
      <c r="V27" s="108">
        <v>1.5</v>
      </c>
      <c r="W27" s="107">
        <v>1</v>
      </c>
      <c r="X27" s="107">
        <v>0</v>
      </c>
      <c r="Y27" s="107">
        <v>2</v>
      </c>
      <c r="Z27" s="108">
        <v>2</v>
      </c>
      <c r="AA27" s="107">
        <v>4</v>
      </c>
      <c r="AB27" s="107">
        <v>0</v>
      </c>
      <c r="AC27" s="107">
        <v>10</v>
      </c>
      <c r="AD27" s="108">
        <v>2.5</v>
      </c>
      <c r="AE27" s="107">
        <v>3</v>
      </c>
      <c r="AF27" s="107">
        <v>0</v>
      </c>
      <c r="AG27" s="107">
        <v>7</v>
      </c>
      <c r="AH27" s="108">
        <v>2.3333</v>
      </c>
      <c r="AI27" s="107">
        <v>1</v>
      </c>
      <c r="AJ27" s="107">
        <v>0</v>
      </c>
      <c r="AK27" s="107">
        <v>1</v>
      </c>
      <c r="AL27" s="108">
        <v>1</v>
      </c>
      <c r="AM27" s="107">
        <v>2</v>
      </c>
      <c r="AN27" s="107">
        <v>0</v>
      </c>
      <c r="AO27" s="107">
        <v>4</v>
      </c>
      <c r="AP27" s="108">
        <v>2</v>
      </c>
      <c r="AQ27" s="81" t="s">
        <v>27</v>
      </c>
      <c r="AR27" s="81" t="s">
        <v>27</v>
      </c>
      <c r="AS27" s="81" t="s">
        <v>27</v>
      </c>
      <c r="AT27" s="81" t="s">
        <v>27</v>
      </c>
      <c r="AU27" s="81" t="s">
        <v>27</v>
      </c>
      <c r="AV27" s="81" t="s">
        <v>27</v>
      </c>
      <c r="AW27" s="81" t="s">
        <v>27</v>
      </c>
      <c r="AX27" s="81" t="s">
        <v>27</v>
      </c>
      <c r="AY27" s="223"/>
    </row>
    <row r="28" ht="19.5" spans="1:51">
      <c r="A28" s="77"/>
      <c r="B28" s="195"/>
      <c r="C28" s="77"/>
      <c r="D28" s="42" t="s">
        <v>72</v>
      </c>
      <c r="E28" s="77"/>
      <c r="F28" s="200" t="s">
        <v>69</v>
      </c>
      <c r="G28" s="35">
        <v>792</v>
      </c>
      <c r="H28" s="36">
        <v>0.8</v>
      </c>
      <c r="I28" s="77"/>
      <c r="J28" s="77"/>
      <c r="K28" s="159" t="s">
        <v>27</v>
      </c>
      <c r="L28" s="156" t="s">
        <v>27</v>
      </c>
      <c r="M28" s="101" t="s">
        <v>27</v>
      </c>
      <c r="N28" s="101" t="s">
        <v>27</v>
      </c>
      <c r="O28" s="107">
        <v>48</v>
      </c>
      <c r="P28" s="107">
        <v>5</v>
      </c>
      <c r="Q28" s="107">
        <v>26</v>
      </c>
      <c r="R28" s="108">
        <v>0.5417</v>
      </c>
      <c r="S28" s="107">
        <v>130</v>
      </c>
      <c r="T28" s="107">
        <v>12</v>
      </c>
      <c r="U28" s="107">
        <v>57</v>
      </c>
      <c r="V28" s="108">
        <v>0.4385</v>
      </c>
      <c r="W28" s="107">
        <v>55</v>
      </c>
      <c r="X28" s="107">
        <v>8</v>
      </c>
      <c r="Y28" s="107">
        <v>100</v>
      </c>
      <c r="Z28" s="108">
        <v>1.8182</v>
      </c>
      <c r="AA28" s="107">
        <v>230</v>
      </c>
      <c r="AB28" s="107">
        <v>77</v>
      </c>
      <c r="AC28" s="107">
        <v>142</v>
      </c>
      <c r="AD28" s="108">
        <v>0.6174</v>
      </c>
      <c r="AE28" s="107">
        <v>152</v>
      </c>
      <c r="AF28" s="107">
        <v>36</v>
      </c>
      <c r="AG28" s="107">
        <v>103</v>
      </c>
      <c r="AH28" s="108">
        <v>0.6776</v>
      </c>
      <c r="AI28" s="107">
        <v>75</v>
      </c>
      <c r="AJ28" s="107">
        <v>51</v>
      </c>
      <c r="AK28" s="107">
        <v>84</v>
      </c>
      <c r="AL28" s="108">
        <v>1.12</v>
      </c>
      <c r="AM28" s="107">
        <v>300</v>
      </c>
      <c r="AN28" s="107">
        <v>166</v>
      </c>
      <c r="AO28" s="107">
        <v>280</v>
      </c>
      <c r="AP28" s="108">
        <v>0.9333</v>
      </c>
      <c r="AQ28" s="81" t="s">
        <v>27</v>
      </c>
      <c r="AR28" s="81" t="s">
        <v>27</v>
      </c>
      <c r="AS28" s="81" t="s">
        <v>27</v>
      </c>
      <c r="AT28" s="81" t="s">
        <v>27</v>
      </c>
      <c r="AU28" s="81" t="s">
        <v>27</v>
      </c>
      <c r="AV28" s="81" t="s">
        <v>27</v>
      </c>
      <c r="AW28" s="81" t="s">
        <v>27</v>
      </c>
      <c r="AX28" s="81" t="s">
        <v>27</v>
      </c>
      <c r="AY28" s="223"/>
    </row>
    <row r="29" ht="19.5" spans="1:51">
      <c r="A29" s="77"/>
      <c r="B29" s="195"/>
      <c r="C29" s="77"/>
      <c r="D29" s="42" t="s">
        <v>73</v>
      </c>
      <c r="E29" s="77"/>
      <c r="F29" s="200" t="s">
        <v>69</v>
      </c>
      <c r="G29" s="35">
        <v>2449</v>
      </c>
      <c r="H29" s="36">
        <v>1.126</v>
      </c>
      <c r="I29" s="77"/>
      <c r="J29" s="77"/>
      <c r="K29" s="159" t="s">
        <v>27</v>
      </c>
      <c r="L29" s="156" t="s">
        <v>27</v>
      </c>
      <c r="M29" s="101" t="s">
        <v>27</v>
      </c>
      <c r="N29" s="101" t="s">
        <v>27</v>
      </c>
      <c r="O29" s="107">
        <v>290</v>
      </c>
      <c r="P29" s="107">
        <v>301</v>
      </c>
      <c r="Q29" s="107">
        <v>301</v>
      </c>
      <c r="R29" s="108">
        <v>1.0379</v>
      </c>
      <c r="S29" s="107">
        <v>237</v>
      </c>
      <c r="T29" s="107">
        <v>239</v>
      </c>
      <c r="U29" s="107">
        <v>239</v>
      </c>
      <c r="V29" s="108">
        <v>1.0084</v>
      </c>
      <c r="W29" s="107">
        <v>148</v>
      </c>
      <c r="X29" s="107">
        <v>0</v>
      </c>
      <c r="Y29" s="107">
        <v>148</v>
      </c>
      <c r="Z29" s="108">
        <v>1</v>
      </c>
      <c r="AA29" s="107">
        <v>613</v>
      </c>
      <c r="AB29" s="107">
        <v>831</v>
      </c>
      <c r="AC29" s="107">
        <v>831</v>
      </c>
      <c r="AD29" s="108">
        <v>1.3556</v>
      </c>
      <c r="AE29" s="107">
        <v>412</v>
      </c>
      <c r="AF29" s="107">
        <v>397</v>
      </c>
      <c r="AG29" s="107">
        <v>437</v>
      </c>
      <c r="AH29" s="108">
        <v>1.0607</v>
      </c>
      <c r="AI29" s="107">
        <v>184</v>
      </c>
      <c r="AJ29" s="107">
        <v>0</v>
      </c>
      <c r="AK29" s="107">
        <v>184</v>
      </c>
      <c r="AL29" s="108">
        <v>1</v>
      </c>
      <c r="AM29" s="107">
        <v>291</v>
      </c>
      <c r="AN29" s="107">
        <v>121</v>
      </c>
      <c r="AO29" s="107">
        <v>309</v>
      </c>
      <c r="AP29" s="108">
        <v>1.0619</v>
      </c>
      <c r="AQ29" s="81" t="s">
        <v>27</v>
      </c>
      <c r="AR29" s="81" t="s">
        <v>27</v>
      </c>
      <c r="AS29" s="81" t="s">
        <v>27</v>
      </c>
      <c r="AT29" s="81" t="s">
        <v>27</v>
      </c>
      <c r="AU29" s="81" t="s">
        <v>27</v>
      </c>
      <c r="AV29" s="81" t="s">
        <v>27</v>
      </c>
      <c r="AW29" s="81" t="s">
        <v>27</v>
      </c>
      <c r="AX29" s="81" t="s">
        <v>27</v>
      </c>
      <c r="AY29" s="223"/>
    </row>
    <row r="30" ht="19.5" spans="1:51">
      <c r="A30" s="77"/>
      <c r="B30" s="197">
        <v>11</v>
      </c>
      <c r="C30" s="42" t="s">
        <v>74</v>
      </c>
      <c r="D30" s="42" t="s">
        <v>75</v>
      </c>
      <c r="E30" s="77"/>
      <c r="F30" s="35" t="s">
        <v>69</v>
      </c>
      <c r="G30" s="35">
        <v>260</v>
      </c>
      <c r="H30" s="36">
        <v>0.8</v>
      </c>
      <c r="I30" s="161" t="s">
        <v>308</v>
      </c>
      <c r="J30" s="161" t="s">
        <v>309</v>
      </c>
      <c r="K30" s="159" t="s">
        <v>27</v>
      </c>
      <c r="L30" s="156" t="s">
        <v>27</v>
      </c>
      <c r="M30" s="101" t="s">
        <v>27</v>
      </c>
      <c r="N30" s="101" t="s">
        <v>27</v>
      </c>
      <c r="O30" s="107">
        <v>30</v>
      </c>
      <c r="P30" s="107">
        <v>0</v>
      </c>
      <c r="Q30" s="107">
        <v>30</v>
      </c>
      <c r="R30" s="108">
        <v>1</v>
      </c>
      <c r="S30" s="107">
        <v>40</v>
      </c>
      <c r="T30" s="107">
        <v>0</v>
      </c>
      <c r="U30" s="107">
        <v>0</v>
      </c>
      <c r="V30" s="108">
        <v>0</v>
      </c>
      <c r="W30" s="107">
        <v>25</v>
      </c>
      <c r="X30" s="107">
        <v>0</v>
      </c>
      <c r="Y30" s="107">
        <v>25</v>
      </c>
      <c r="Z30" s="108">
        <v>1</v>
      </c>
      <c r="AA30" s="107">
        <v>100</v>
      </c>
      <c r="AB30" s="107">
        <v>0</v>
      </c>
      <c r="AC30" s="107">
        <v>75</v>
      </c>
      <c r="AD30" s="108">
        <v>0.75</v>
      </c>
      <c r="AE30" s="107">
        <v>60</v>
      </c>
      <c r="AF30" s="107">
        <v>60</v>
      </c>
      <c r="AG30" s="107">
        <v>60</v>
      </c>
      <c r="AH30" s="108">
        <v>1</v>
      </c>
      <c r="AI30" s="107">
        <v>30</v>
      </c>
      <c r="AJ30" s="107">
        <v>30</v>
      </c>
      <c r="AK30" s="107">
        <v>30</v>
      </c>
      <c r="AL30" s="108">
        <v>1</v>
      </c>
      <c r="AM30" s="107">
        <v>40</v>
      </c>
      <c r="AN30" s="107">
        <v>40</v>
      </c>
      <c r="AO30" s="107">
        <v>40</v>
      </c>
      <c r="AP30" s="108">
        <v>1</v>
      </c>
      <c r="AQ30" s="81" t="s">
        <v>27</v>
      </c>
      <c r="AR30" s="81" t="s">
        <v>27</v>
      </c>
      <c r="AS30" s="81" t="s">
        <v>27</v>
      </c>
      <c r="AT30" s="81" t="s">
        <v>27</v>
      </c>
      <c r="AU30" s="81" t="s">
        <v>27</v>
      </c>
      <c r="AV30" s="81" t="s">
        <v>27</v>
      </c>
      <c r="AW30" s="81" t="s">
        <v>27</v>
      </c>
      <c r="AX30" s="81" t="s">
        <v>27</v>
      </c>
      <c r="AY30" s="223"/>
    </row>
    <row r="31" ht="19.5" spans="1:51">
      <c r="A31" s="77"/>
      <c r="B31" s="195"/>
      <c r="C31" s="77"/>
      <c r="D31" s="42" t="s">
        <v>76</v>
      </c>
      <c r="E31" s="77"/>
      <c r="F31" s="35" t="s">
        <v>69</v>
      </c>
      <c r="G31" s="35">
        <v>276</v>
      </c>
      <c r="H31" s="36">
        <v>1.0739</v>
      </c>
      <c r="I31" s="32"/>
      <c r="J31" s="32"/>
      <c r="K31" s="159" t="s">
        <v>27</v>
      </c>
      <c r="L31" s="156" t="s">
        <v>27</v>
      </c>
      <c r="M31" s="101" t="s">
        <v>27</v>
      </c>
      <c r="N31" s="101" t="s">
        <v>27</v>
      </c>
      <c r="O31" s="107">
        <v>32</v>
      </c>
      <c r="P31" s="107">
        <v>2</v>
      </c>
      <c r="Q31" s="107">
        <v>34</v>
      </c>
      <c r="R31" s="108">
        <v>1.0625</v>
      </c>
      <c r="S31" s="107">
        <v>70</v>
      </c>
      <c r="T31" s="107">
        <v>0</v>
      </c>
      <c r="U31" s="107">
        <v>70</v>
      </c>
      <c r="V31" s="108">
        <v>1</v>
      </c>
      <c r="W31" s="107">
        <v>13</v>
      </c>
      <c r="X31" s="107">
        <v>0</v>
      </c>
      <c r="Y31" s="107">
        <v>13</v>
      </c>
      <c r="Z31" s="108">
        <v>1</v>
      </c>
      <c r="AA31" s="107">
        <v>29</v>
      </c>
      <c r="AB31" s="107">
        <v>0</v>
      </c>
      <c r="AC31" s="107">
        <v>29</v>
      </c>
      <c r="AD31" s="108">
        <v>1</v>
      </c>
      <c r="AE31" s="107">
        <v>40</v>
      </c>
      <c r="AF31" s="107">
        <v>0</v>
      </c>
      <c r="AG31" s="107">
        <v>40</v>
      </c>
      <c r="AH31" s="108">
        <v>1</v>
      </c>
      <c r="AI31" s="107">
        <v>11</v>
      </c>
      <c r="AJ31" s="107">
        <v>0</v>
      </c>
      <c r="AK31" s="107">
        <v>11</v>
      </c>
      <c r="AL31" s="108">
        <v>1</v>
      </c>
      <c r="AM31" s="107">
        <v>62</v>
      </c>
      <c r="AN31" s="107">
        <v>12</v>
      </c>
      <c r="AO31" s="107">
        <v>79</v>
      </c>
      <c r="AP31" s="108">
        <v>1.2742</v>
      </c>
      <c r="AQ31" s="81" t="s">
        <v>27</v>
      </c>
      <c r="AR31" s="81" t="s">
        <v>27</v>
      </c>
      <c r="AS31" s="81" t="s">
        <v>27</v>
      </c>
      <c r="AT31" s="81" t="s">
        <v>27</v>
      </c>
      <c r="AU31" s="81" t="s">
        <v>27</v>
      </c>
      <c r="AV31" s="81" t="s">
        <v>27</v>
      </c>
      <c r="AW31" s="81" t="s">
        <v>27</v>
      </c>
      <c r="AX31" s="81" t="s">
        <v>27</v>
      </c>
      <c r="AY31" s="223"/>
    </row>
    <row r="32" ht="69.75" customHeight="true" spans="1:51">
      <c r="A32" s="77"/>
      <c r="B32" s="197">
        <v>12</v>
      </c>
      <c r="C32" s="42" t="s">
        <v>77</v>
      </c>
      <c r="D32" s="42" t="s">
        <v>78</v>
      </c>
      <c r="E32" s="77"/>
      <c r="F32" s="35" t="s">
        <v>69</v>
      </c>
      <c r="G32" s="35">
        <v>126</v>
      </c>
      <c r="H32" s="36">
        <v>0.7875</v>
      </c>
      <c r="I32" s="138" t="s">
        <v>310</v>
      </c>
      <c r="J32" s="138" t="s">
        <v>311</v>
      </c>
      <c r="K32" s="159" t="s">
        <v>27</v>
      </c>
      <c r="L32" s="156" t="s">
        <v>27</v>
      </c>
      <c r="M32" s="101" t="s">
        <v>27</v>
      </c>
      <c r="N32" s="101" t="s">
        <v>27</v>
      </c>
      <c r="O32" s="107">
        <v>30</v>
      </c>
      <c r="P32" s="107">
        <v>15</v>
      </c>
      <c r="Q32" s="107">
        <v>30</v>
      </c>
      <c r="R32" s="108">
        <v>1</v>
      </c>
      <c r="S32" s="107">
        <v>10</v>
      </c>
      <c r="T32" s="107">
        <v>1</v>
      </c>
      <c r="U32" s="107">
        <v>7</v>
      </c>
      <c r="V32" s="108">
        <v>0.7</v>
      </c>
      <c r="W32" s="107">
        <v>22</v>
      </c>
      <c r="X32" s="107">
        <v>4</v>
      </c>
      <c r="Y32" s="107">
        <v>25</v>
      </c>
      <c r="Z32" s="108">
        <v>1.1364</v>
      </c>
      <c r="AA32" s="107">
        <v>40</v>
      </c>
      <c r="AB32" s="107">
        <v>14</v>
      </c>
      <c r="AC32" s="107">
        <v>20</v>
      </c>
      <c r="AD32" s="108">
        <v>0.5</v>
      </c>
      <c r="AE32" s="107">
        <v>16</v>
      </c>
      <c r="AF32" s="107">
        <v>7</v>
      </c>
      <c r="AG32" s="107">
        <v>12</v>
      </c>
      <c r="AH32" s="108">
        <v>0.75</v>
      </c>
      <c r="AI32" s="107">
        <v>15</v>
      </c>
      <c r="AJ32" s="107">
        <v>3</v>
      </c>
      <c r="AK32" s="107">
        <v>10</v>
      </c>
      <c r="AL32" s="108">
        <v>0.6667</v>
      </c>
      <c r="AM32" s="107">
        <v>27</v>
      </c>
      <c r="AN32" s="107">
        <v>13</v>
      </c>
      <c r="AO32" s="107">
        <v>22</v>
      </c>
      <c r="AP32" s="108">
        <v>0.8148</v>
      </c>
      <c r="AQ32" s="81" t="s">
        <v>27</v>
      </c>
      <c r="AR32" s="81" t="s">
        <v>27</v>
      </c>
      <c r="AS32" s="81" t="s">
        <v>27</v>
      </c>
      <c r="AT32" s="81" t="s">
        <v>27</v>
      </c>
      <c r="AU32" s="81" t="s">
        <v>27</v>
      </c>
      <c r="AV32" s="81" t="s">
        <v>27</v>
      </c>
      <c r="AW32" s="81" t="s">
        <v>27</v>
      </c>
      <c r="AX32" s="81" t="s">
        <v>27</v>
      </c>
      <c r="AY32" s="223"/>
    </row>
    <row r="33" ht="55.5" customHeight="true" spans="1:51">
      <c r="A33" s="77"/>
      <c r="B33" s="198">
        <v>13</v>
      </c>
      <c r="C33" s="42" t="s">
        <v>79</v>
      </c>
      <c r="D33" s="42" t="s">
        <v>80</v>
      </c>
      <c r="E33" s="77"/>
      <c r="F33" s="35" t="s">
        <v>42</v>
      </c>
      <c r="G33" s="35" t="s">
        <v>31</v>
      </c>
      <c r="H33" s="36">
        <v>0.456</v>
      </c>
      <c r="I33" s="209" t="s">
        <v>312</v>
      </c>
      <c r="J33" s="210" t="s">
        <v>313</v>
      </c>
      <c r="K33" s="159" t="s">
        <v>27</v>
      </c>
      <c r="L33" s="156" t="s">
        <v>27</v>
      </c>
      <c r="M33" s="101" t="s">
        <v>27</v>
      </c>
      <c r="N33" s="101" t="s">
        <v>27</v>
      </c>
      <c r="O33" s="126">
        <v>109</v>
      </c>
      <c r="P33" s="35" t="s">
        <v>314</v>
      </c>
      <c r="Q33" s="102">
        <v>0.5</v>
      </c>
      <c r="R33" s="217">
        <v>0.5</v>
      </c>
      <c r="S33" s="126">
        <v>150</v>
      </c>
      <c r="T33" s="35" t="s">
        <v>315</v>
      </c>
      <c r="U33" s="102">
        <v>0.35</v>
      </c>
      <c r="V33" s="102">
        <v>0.35</v>
      </c>
      <c r="W33" s="126">
        <v>80</v>
      </c>
      <c r="X33" s="35">
        <v>0</v>
      </c>
      <c r="Y33" s="95">
        <v>80</v>
      </c>
      <c r="Z33" s="102">
        <v>1</v>
      </c>
      <c r="AA33" s="126">
        <v>260</v>
      </c>
      <c r="AB33" s="35" t="s">
        <v>316</v>
      </c>
      <c r="AC33" s="102">
        <v>0.5</v>
      </c>
      <c r="AD33" s="102">
        <v>0.5</v>
      </c>
      <c r="AE33" s="126">
        <v>160</v>
      </c>
      <c r="AF33" s="35" t="s">
        <v>315</v>
      </c>
      <c r="AG33" s="102">
        <v>0.5</v>
      </c>
      <c r="AH33" s="102">
        <v>0.5</v>
      </c>
      <c r="AI33" s="126">
        <v>39</v>
      </c>
      <c r="AJ33" s="35">
        <v>7.8</v>
      </c>
      <c r="AK33" s="95">
        <v>39</v>
      </c>
      <c r="AL33" s="102">
        <v>1</v>
      </c>
      <c r="AM33" s="126">
        <v>100</v>
      </c>
      <c r="AN33" s="102">
        <v>0.15</v>
      </c>
      <c r="AO33" s="35" t="s">
        <v>317</v>
      </c>
      <c r="AP33" s="102">
        <v>0.6</v>
      </c>
      <c r="AQ33" s="43" t="s">
        <v>27</v>
      </c>
      <c r="AR33" s="43" t="s">
        <v>27</v>
      </c>
      <c r="AS33" s="43" t="s">
        <v>27</v>
      </c>
      <c r="AT33" s="43" t="s">
        <v>27</v>
      </c>
      <c r="AU33" s="43" t="s">
        <v>27</v>
      </c>
      <c r="AV33" s="43" t="s">
        <v>27</v>
      </c>
      <c r="AW33" s="43" t="s">
        <v>27</v>
      </c>
      <c r="AX33" s="43" t="s">
        <v>27</v>
      </c>
      <c r="AY33" s="223" t="s">
        <v>318</v>
      </c>
    </row>
    <row r="34" ht="69" customHeight="true" spans="1:51">
      <c r="A34" s="77"/>
      <c r="B34" s="195"/>
      <c r="C34" s="77"/>
      <c r="D34" s="42" t="s">
        <v>84</v>
      </c>
      <c r="E34" s="77"/>
      <c r="F34" s="201"/>
      <c r="G34" s="35">
        <v>1.85</v>
      </c>
      <c r="H34" s="36">
        <v>0.6167</v>
      </c>
      <c r="I34" s="77"/>
      <c r="J34" s="77"/>
      <c r="K34" s="159" t="s">
        <v>27</v>
      </c>
      <c r="L34" s="159" t="s">
        <v>27</v>
      </c>
      <c r="M34" s="159" t="s">
        <v>27</v>
      </c>
      <c r="N34" s="159" t="s">
        <v>27</v>
      </c>
      <c r="O34" s="159" t="s">
        <v>27</v>
      </c>
      <c r="P34" s="159" t="s">
        <v>27</v>
      </c>
      <c r="Q34" s="159" t="s">
        <v>27</v>
      </c>
      <c r="R34" s="159" t="s">
        <v>27</v>
      </c>
      <c r="S34" s="159" t="s">
        <v>27</v>
      </c>
      <c r="T34" s="159" t="s">
        <v>27</v>
      </c>
      <c r="U34" s="159" t="s">
        <v>27</v>
      </c>
      <c r="V34" s="159" t="s">
        <v>27</v>
      </c>
      <c r="W34" s="126">
        <v>1</v>
      </c>
      <c r="X34" s="126">
        <v>0.3</v>
      </c>
      <c r="Y34" s="126">
        <v>0.8</v>
      </c>
      <c r="Z34" s="209">
        <v>0.8</v>
      </c>
      <c r="AA34" s="126">
        <v>1</v>
      </c>
      <c r="AB34" s="35" t="s">
        <v>315</v>
      </c>
      <c r="AC34" s="126">
        <v>0.5</v>
      </c>
      <c r="AD34" s="209">
        <v>0.5</v>
      </c>
      <c r="AE34" s="126">
        <v>1</v>
      </c>
      <c r="AF34" s="126">
        <v>0.1</v>
      </c>
      <c r="AG34" s="126">
        <v>0.55</v>
      </c>
      <c r="AH34" s="209">
        <v>0.55</v>
      </c>
      <c r="AI34" s="107" t="s">
        <v>27</v>
      </c>
      <c r="AJ34" s="107" t="s">
        <v>27</v>
      </c>
      <c r="AK34" s="107" t="s">
        <v>27</v>
      </c>
      <c r="AL34" s="107" t="s">
        <v>27</v>
      </c>
      <c r="AM34" s="107" t="s">
        <v>27</v>
      </c>
      <c r="AN34" s="107" t="s">
        <v>27</v>
      </c>
      <c r="AO34" s="107" t="s">
        <v>27</v>
      </c>
      <c r="AP34" s="107" t="s">
        <v>27</v>
      </c>
      <c r="AQ34" s="81" t="s">
        <v>27</v>
      </c>
      <c r="AR34" s="81" t="s">
        <v>27</v>
      </c>
      <c r="AS34" s="81" t="s">
        <v>27</v>
      </c>
      <c r="AT34" s="81" t="s">
        <v>27</v>
      </c>
      <c r="AU34" s="81" t="s">
        <v>27</v>
      </c>
      <c r="AV34" s="81" t="s">
        <v>27</v>
      </c>
      <c r="AW34" s="81" t="s">
        <v>27</v>
      </c>
      <c r="AX34" s="81" t="s">
        <v>27</v>
      </c>
      <c r="AY34" s="223" t="s">
        <v>50</v>
      </c>
    </row>
    <row r="35" ht="31.5" spans="1:51">
      <c r="A35" s="77"/>
      <c r="B35" s="197">
        <v>14</v>
      </c>
      <c r="C35" s="42" t="s">
        <v>85</v>
      </c>
      <c r="D35" s="42" t="s">
        <v>86</v>
      </c>
      <c r="E35" s="77"/>
      <c r="F35" s="35" t="s">
        <v>42</v>
      </c>
      <c r="G35" s="83" t="s">
        <v>27</v>
      </c>
      <c r="H35" s="43" t="s">
        <v>31</v>
      </c>
      <c r="I35" s="140"/>
      <c r="J35" s="140"/>
      <c r="K35" s="165" t="s">
        <v>87</v>
      </c>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223" t="s">
        <v>88</v>
      </c>
    </row>
    <row r="36" ht="31.5" spans="1:51">
      <c r="A36" s="77"/>
      <c r="B36" s="197">
        <v>15</v>
      </c>
      <c r="C36" s="42" t="s">
        <v>89</v>
      </c>
      <c r="D36" s="42" t="s">
        <v>90</v>
      </c>
      <c r="E36" s="42" t="s">
        <v>91</v>
      </c>
      <c r="F36" s="35" t="s">
        <v>42</v>
      </c>
      <c r="G36" s="43">
        <v>86</v>
      </c>
      <c r="H36" s="43" t="s">
        <v>31</v>
      </c>
      <c r="I36" s="211"/>
      <c r="J36" s="211"/>
      <c r="K36" s="81">
        <v>86</v>
      </c>
      <c r="L36" s="83" t="s">
        <v>27</v>
      </c>
      <c r="M36" s="83" t="s">
        <v>27</v>
      </c>
      <c r="N36" s="83" t="s">
        <v>27</v>
      </c>
      <c r="O36" s="43">
        <v>86</v>
      </c>
      <c r="P36" s="43">
        <v>86</v>
      </c>
      <c r="Q36" s="82" t="s">
        <v>27</v>
      </c>
      <c r="R36" s="43" t="s">
        <v>31</v>
      </c>
      <c r="S36" s="43">
        <v>86</v>
      </c>
      <c r="T36" s="43">
        <v>86</v>
      </c>
      <c r="U36" s="82" t="s">
        <v>27</v>
      </c>
      <c r="V36" s="43" t="s">
        <v>31</v>
      </c>
      <c r="W36" s="43">
        <v>86</v>
      </c>
      <c r="X36" s="43">
        <v>86</v>
      </c>
      <c r="Y36" s="82" t="s">
        <v>27</v>
      </c>
      <c r="Z36" s="43" t="s">
        <v>31</v>
      </c>
      <c r="AA36" s="43">
        <v>86</v>
      </c>
      <c r="AB36" s="43">
        <v>86</v>
      </c>
      <c r="AC36" s="82" t="s">
        <v>27</v>
      </c>
      <c r="AD36" s="43" t="s">
        <v>31</v>
      </c>
      <c r="AE36" s="43">
        <v>86</v>
      </c>
      <c r="AF36" s="43">
        <v>86</v>
      </c>
      <c r="AG36" s="82" t="s">
        <v>27</v>
      </c>
      <c r="AH36" s="43" t="s">
        <v>31</v>
      </c>
      <c r="AI36" s="43">
        <v>86</v>
      </c>
      <c r="AJ36" s="43">
        <v>86</v>
      </c>
      <c r="AK36" s="82" t="s">
        <v>27</v>
      </c>
      <c r="AL36" s="43" t="s">
        <v>31</v>
      </c>
      <c r="AM36" s="43">
        <v>86</v>
      </c>
      <c r="AN36" s="43">
        <v>86</v>
      </c>
      <c r="AO36" s="82" t="s">
        <v>27</v>
      </c>
      <c r="AP36" s="43" t="s">
        <v>31</v>
      </c>
      <c r="AQ36" s="81" t="s">
        <v>27</v>
      </c>
      <c r="AR36" s="83" t="s">
        <v>27</v>
      </c>
      <c r="AS36" s="83" t="s">
        <v>27</v>
      </c>
      <c r="AT36" s="83" t="s">
        <v>27</v>
      </c>
      <c r="AU36" s="81" t="s">
        <v>27</v>
      </c>
      <c r="AV36" s="83" t="s">
        <v>27</v>
      </c>
      <c r="AW36" s="83" t="s">
        <v>27</v>
      </c>
      <c r="AX36" s="83" t="s">
        <v>27</v>
      </c>
      <c r="AY36" s="223"/>
    </row>
    <row r="37" ht="15.75" spans="1:51">
      <c r="A37" s="77"/>
      <c r="B37" s="195"/>
      <c r="C37" s="77"/>
      <c r="D37" s="77"/>
      <c r="E37" s="42" t="s">
        <v>92</v>
      </c>
      <c r="F37" s="35" t="s">
        <v>42</v>
      </c>
      <c r="G37" s="43">
        <v>17948</v>
      </c>
      <c r="H37" s="43" t="s">
        <v>31</v>
      </c>
      <c r="I37" s="15"/>
      <c r="J37" s="15"/>
      <c r="K37" s="82" t="s">
        <v>27</v>
      </c>
      <c r="L37" s="83" t="s">
        <v>27</v>
      </c>
      <c r="M37" s="83" t="s">
        <v>27</v>
      </c>
      <c r="N37" s="83" t="s">
        <v>27</v>
      </c>
      <c r="O37" s="43" t="s">
        <v>27</v>
      </c>
      <c r="P37" s="99">
        <v>1296</v>
      </c>
      <c r="Q37" s="82" t="s">
        <v>27</v>
      </c>
      <c r="R37" s="43" t="s">
        <v>31</v>
      </c>
      <c r="S37" s="43" t="s">
        <v>27</v>
      </c>
      <c r="T37" s="99">
        <v>2104</v>
      </c>
      <c r="U37" s="82" t="s">
        <v>27</v>
      </c>
      <c r="V37" s="43" t="s">
        <v>31</v>
      </c>
      <c r="W37" s="43" t="s">
        <v>27</v>
      </c>
      <c r="X37" s="99">
        <v>1096</v>
      </c>
      <c r="Y37" s="82" t="s">
        <v>27</v>
      </c>
      <c r="Z37" s="43" t="s">
        <v>31</v>
      </c>
      <c r="AA37" s="43" t="s">
        <v>27</v>
      </c>
      <c r="AB37" s="99">
        <v>5938</v>
      </c>
      <c r="AC37" s="82" t="s">
        <v>27</v>
      </c>
      <c r="AD37" s="43" t="s">
        <v>31</v>
      </c>
      <c r="AE37" s="43" t="s">
        <v>27</v>
      </c>
      <c r="AF37" s="99">
        <v>2837</v>
      </c>
      <c r="AG37" s="82" t="s">
        <v>27</v>
      </c>
      <c r="AH37" s="43" t="s">
        <v>31</v>
      </c>
      <c r="AI37" s="43" t="s">
        <v>27</v>
      </c>
      <c r="AJ37" s="99">
        <v>1222</v>
      </c>
      <c r="AK37" s="82" t="s">
        <v>27</v>
      </c>
      <c r="AL37" s="43" t="s">
        <v>31</v>
      </c>
      <c r="AM37" s="43" t="s">
        <v>27</v>
      </c>
      <c r="AN37" s="99">
        <v>3455</v>
      </c>
      <c r="AO37" s="82" t="s">
        <v>27</v>
      </c>
      <c r="AP37" s="43" t="s">
        <v>31</v>
      </c>
      <c r="AQ37" s="81" t="s">
        <v>27</v>
      </c>
      <c r="AR37" s="83" t="s">
        <v>27</v>
      </c>
      <c r="AS37" s="83" t="s">
        <v>27</v>
      </c>
      <c r="AT37" s="83" t="s">
        <v>27</v>
      </c>
      <c r="AU37" s="81" t="s">
        <v>27</v>
      </c>
      <c r="AV37" s="83" t="s">
        <v>27</v>
      </c>
      <c r="AW37" s="83" t="s">
        <v>27</v>
      </c>
      <c r="AX37" s="83" t="s">
        <v>27</v>
      </c>
      <c r="AY37" s="223"/>
    </row>
    <row r="38" ht="31.5" spans="1:51">
      <c r="A38" s="77"/>
      <c r="B38" s="195"/>
      <c r="C38" s="77"/>
      <c r="D38" s="77"/>
      <c r="E38" s="42" t="s">
        <v>93</v>
      </c>
      <c r="F38" s="35" t="s">
        <v>42</v>
      </c>
      <c r="G38" s="43">
        <v>86</v>
      </c>
      <c r="H38" s="40" t="s">
        <v>31</v>
      </c>
      <c r="I38" s="15"/>
      <c r="J38" s="15"/>
      <c r="K38" s="84">
        <v>86</v>
      </c>
      <c r="L38" s="83" t="s">
        <v>27</v>
      </c>
      <c r="M38" s="83" t="s">
        <v>27</v>
      </c>
      <c r="N38" s="83" t="s">
        <v>27</v>
      </c>
      <c r="O38" s="43">
        <v>86</v>
      </c>
      <c r="P38" s="43">
        <v>86</v>
      </c>
      <c r="Q38" s="82" t="s">
        <v>27</v>
      </c>
      <c r="R38" s="43" t="s">
        <v>31</v>
      </c>
      <c r="S38" s="43">
        <v>86</v>
      </c>
      <c r="T38" s="43">
        <v>86</v>
      </c>
      <c r="U38" s="82" t="s">
        <v>27</v>
      </c>
      <c r="V38" s="43" t="s">
        <v>31</v>
      </c>
      <c r="W38" s="43">
        <v>86</v>
      </c>
      <c r="X38" s="43">
        <v>86</v>
      </c>
      <c r="Y38" s="82" t="s">
        <v>27</v>
      </c>
      <c r="Z38" s="43" t="s">
        <v>31</v>
      </c>
      <c r="AA38" s="43">
        <v>86</v>
      </c>
      <c r="AB38" s="43">
        <v>86</v>
      </c>
      <c r="AC38" s="82" t="s">
        <v>27</v>
      </c>
      <c r="AD38" s="43" t="s">
        <v>31</v>
      </c>
      <c r="AE38" s="43">
        <v>86</v>
      </c>
      <c r="AF38" s="43">
        <v>86</v>
      </c>
      <c r="AG38" s="82" t="s">
        <v>27</v>
      </c>
      <c r="AH38" s="43" t="s">
        <v>31</v>
      </c>
      <c r="AI38" s="43">
        <v>86</v>
      </c>
      <c r="AJ38" s="43">
        <v>86</v>
      </c>
      <c r="AK38" s="82" t="s">
        <v>27</v>
      </c>
      <c r="AL38" s="43" t="s">
        <v>31</v>
      </c>
      <c r="AM38" s="43">
        <v>86</v>
      </c>
      <c r="AN38" s="43">
        <v>86</v>
      </c>
      <c r="AO38" s="82" t="s">
        <v>27</v>
      </c>
      <c r="AP38" s="43" t="s">
        <v>31</v>
      </c>
      <c r="AQ38" s="81" t="s">
        <v>27</v>
      </c>
      <c r="AR38" s="83" t="s">
        <v>27</v>
      </c>
      <c r="AS38" s="83" t="s">
        <v>27</v>
      </c>
      <c r="AT38" s="83" t="s">
        <v>27</v>
      </c>
      <c r="AU38" s="81" t="s">
        <v>27</v>
      </c>
      <c r="AV38" s="83" t="s">
        <v>27</v>
      </c>
      <c r="AW38" s="83" t="s">
        <v>27</v>
      </c>
      <c r="AX38" s="83" t="s">
        <v>27</v>
      </c>
      <c r="AY38" s="223"/>
    </row>
    <row r="39" ht="15.75" spans="1:51">
      <c r="A39" s="77"/>
      <c r="B39" s="195"/>
      <c r="C39" s="77"/>
      <c r="D39" s="77"/>
      <c r="E39" s="42" t="s">
        <v>94</v>
      </c>
      <c r="F39" s="35" t="s">
        <v>42</v>
      </c>
      <c r="G39" s="43">
        <v>24042</v>
      </c>
      <c r="H39" s="40" t="s">
        <v>31</v>
      </c>
      <c r="I39" s="15"/>
      <c r="J39" s="15"/>
      <c r="K39" s="85" t="s">
        <v>27</v>
      </c>
      <c r="L39" s="83" t="s">
        <v>27</v>
      </c>
      <c r="M39" s="83" t="s">
        <v>27</v>
      </c>
      <c r="N39" s="83" t="s">
        <v>27</v>
      </c>
      <c r="O39" s="43" t="s">
        <v>27</v>
      </c>
      <c r="P39" s="99">
        <v>2373</v>
      </c>
      <c r="Q39" s="82" t="s">
        <v>27</v>
      </c>
      <c r="R39" s="43" t="s">
        <v>31</v>
      </c>
      <c r="S39" s="43" t="s">
        <v>27</v>
      </c>
      <c r="T39" s="99">
        <v>3489</v>
      </c>
      <c r="U39" s="82" t="s">
        <v>27</v>
      </c>
      <c r="V39" s="43" t="s">
        <v>31</v>
      </c>
      <c r="W39" s="43" t="s">
        <v>27</v>
      </c>
      <c r="X39" s="99">
        <v>1133</v>
      </c>
      <c r="Y39" s="82" t="s">
        <v>27</v>
      </c>
      <c r="Z39" s="43" t="s">
        <v>31</v>
      </c>
      <c r="AA39" s="43" t="s">
        <v>27</v>
      </c>
      <c r="AB39" s="99">
        <v>8144</v>
      </c>
      <c r="AC39" s="82" t="s">
        <v>27</v>
      </c>
      <c r="AD39" s="43" t="s">
        <v>31</v>
      </c>
      <c r="AE39" s="43" t="s">
        <v>27</v>
      </c>
      <c r="AF39" s="99">
        <v>3243</v>
      </c>
      <c r="AG39" s="82" t="s">
        <v>27</v>
      </c>
      <c r="AH39" s="43" t="s">
        <v>31</v>
      </c>
      <c r="AI39" s="43" t="s">
        <v>27</v>
      </c>
      <c r="AJ39" s="99">
        <v>1486</v>
      </c>
      <c r="AK39" s="82" t="s">
        <v>27</v>
      </c>
      <c r="AL39" s="43" t="s">
        <v>31</v>
      </c>
      <c r="AM39" s="43" t="s">
        <v>27</v>
      </c>
      <c r="AN39" s="99">
        <v>4174</v>
      </c>
      <c r="AO39" s="82" t="s">
        <v>27</v>
      </c>
      <c r="AP39" s="43" t="s">
        <v>31</v>
      </c>
      <c r="AQ39" s="81" t="s">
        <v>27</v>
      </c>
      <c r="AR39" s="83" t="s">
        <v>27</v>
      </c>
      <c r="AS39" s="83" t="s">
        <v>27</v>
      </c>
      <c r="AT39" s="83" t="s">
        <v>27</v>
      </c>
      <c r="AU39" s="81" t="s">
        <v>27</v>
      </c>
      <c r="AV39" s="83" t="s">
        <v>27</v>
      </c>
      <c r="AW39" s="83" t="s">
        <v>27</v>
      </c>
      <c r="AX39" s="83" t="s">
        <v>27</v>
      </c>
      <c r="AY39" s="223"/>
    </row>
    <row r="40" ht="31.5" spans="1:51">
      <c r="A40" s="77"/>
      <c r="B40" s="197">
        <v>16</v>
      </c>
      <c r="C40" s="42" t="s">
        <v>95</v>
      </c>
      <c r="D40" s="42" t="s">
        <v>96</v>
      </c>
      <c r="E40" s="77"/>
      <c r="F40" s="35" t="s">
        <v>97</v>
      </c>
      <c r="G40" s="37">
        <v>831</v>
      </c>
      <c r="H40" s="48">
        <v>0.4218</v>
      </c>
      <c r="I40" s="81"/>
      <c r="J40" s="81"/>
      <c r="K40" s="66">
        <v>144</v>
      </c>
      <c r="L40" s="39">
        <v>12</v>
      </c>
      <c r="M40" s="39">
        <v>61</v>
      </c>
      <c r="N40" s="97">
        <v>0.424</v>
      </c>
      <c r="O40" s="39">
        <v>168</v>
      </c>
      <c r="P40" s="39">
        <v>18</v>
      </c>
      <c r="Q40" s="39">
        <v>83</v>
      </c>
      <c r="R40" s="53">
        <v>0.494</v>
      </c>
      <c r="S40" s="39">
        <v>305</v>
      </c>
      <c r="T40" s="39">
        <v>10</v>
      </c>
      <c r="U40" s="39">
        <v>89</v>
      </c>
      <c r="V40" s="97">
        <v>0.292</v>
      </c>
      <c r="W40" s="39">
        <v>168</v>
      </c>
      <c r="X40" s="39">
        <v>14</v>
      </c>
      <c r="Y40" s="39">
        <v>50</v>
      </c>
      <c r="Z40" s="97">
        <v>0.298</v>
      </c>
      <c r="AA40" s="39">
        <v>550</v>
      </c>
      <c r="AB40" s="39">
        <v>36</v>
      </c>
      <c r="AC40" s="39">
        <v>240</v>
      </c>
      <c r="AD40" s="97">
        <v>0.436</v>
      </c>
      <c r="AE40" s="39">
        <v>340</v>
      </c>
      <c r="AF40" s="39">
        <v>24</v>
      </c>
      <c r="AG40" s="39">
        <v>134</v>
      </c>
      <c r="AH40" s="97">
        <v>0.394</v>
      </c>
      <c r="AI40" s="39">
        <v>110</v>
      </c>
      <c r="AJ40" s="39">
        <v>14</v>
      </c>
      <c r="AK40" s="39">
        <v>57</v>
      </c>
      <c r="AL40" s="97">
        <v>0.518</v>
      </c>
      <c r="AM40" s="39">
        <v>185</v>
      </c>
      <c r="AN40" s="39">
        <v>68</v>
      </c>
      <c r="AO40" s="39">
        <v>117</v>
      </c>
      <c r="AP40" s="97">
        <v>0.632</v>
      </c>
      <c r="AQ40" s="81" t="s">
        <v>27</v>
      </c>
      <c r="AR40" s="81" t="s">
        <v>27</v>
      </c>
      <c r="AS40" s="81" t="s">
        <v>27</v>
      </c>
      <c r="AT40" s="81" t="s">
        <v>27</v>
      </c>
      <c r="AU40" s="81" t="s">
        <v>27</v>
      </c>
      <c r="AV40" s="81" t="s">
        <v>27</v>
      </c>
      <c r="AW40" s="81" t="s">
        <v>27</v>
      </c>
      <c r="AX40" s="81" t="s">
        <v>27</v>
      </c>
      <c r="AY40" s="223"/>
    </row>
    <row r="41" ht="31.5" spans="1:51">
      <c r="A41" s="77"/>
      <c r="B41" s="197">
        <v>17</v>
      </c>
      <c r="C41" s="42" t="s">
        <v>98</v>
      </c>
      <c r="D41" s="42" t="s">
        <v>99</v>
      </c>
      <c r="E41" s="77"/>
      <c r="F41" s="35" t="s">
        <v>100</v>
      </c>
      <c r="G41" s="43">
        <v>179</v>
      </c>
      <c r="H41" s="53">
        <v>0.9421</v>
      </c>
      <c r="I41" s="154"/>
      <c r="J41" s="154"/>
      <c r="K41" s="43">
        <v>30</v>
      </c>
      <c r="L41" s="43">
        <v>0</v>
      </c>
      <c r="M41" s="43">
        <v>24</v>
      </c>
      <c r="N41" s="53">
        <v>0.8</v>
      </c>
      <c r="O41" s="43">
        <v>30</v>
      </c>
      <c r="P41" s="43">
        <v>0</v>
      </c>
      <c r="Q41" s="218">
        <v>24</v>
      </c>
      <c r="R41" s="53">
        <v>0.8</v>
      </c>
      <c r="S41" s="43">
        <v>20</v>
      </c>
      <c r="T41" s="43">
        <v>0</v>
      </c>
      <c r="U41" s="107">
        <v>21</v>
      </c>
      <c r="V41" s="108">
        <v>1.05</v>
      </c>
      <c r="W41" s="43">
        <v>10</v>
      </c>
      <c r="X41" s="43">
        <v>3</v>
      </c>
      <c r="Y41" s="107">
        <v>10</v>
      </c>
      <c r="Z41" s="108">
        <v>1</v>
      </c>
      <c r="AA41" s="43">
        <v>50</v>
      </c>
      <c r="AB41" s="43">
        <v>4</v>
      </c>
      <c r="AC41" s="107">
        <v>33</v>
      </c>
      <c r="AD41" s="108">
        <v>0.66</v>
      </c>
      <c r="AE41" s="43">
        <v>20</v>
      </c>
      <c r="AF41" s="43">
        <v>0</v>
      </c>
      <c r="AG41" s="107">
        <v>41</v>
      </c>
      <c r="AH41" s="108">
        <v>2.05</v>
      </c>
      <c r="AI41" s="43">
        <v>10</v>
      </c>
      <c r="AJ41" s="43">
        <v>4</v>
      </c>
      <c r="AK41" s="107">
        <v>9</v>
      </c>
      <c r="AL41" s="108">
        <v>0.9</v>
      </c>
      <c r="AM41" s="43">
        <v>20</v>
      </c>
      <c r="AN41" s="43">
        <v>0</v>
      </c>
      <c r="AO41" s="107">
        <v>17</v>
      </c>
      <c r="AP41" s="108">
        <v>0.85</v>
      </c>
      <c r="AQ41" s="81" t="s">
        <v>27</v>
      </c>
      <c r="AR41" s="81" t="s">
        <v>27</v>
      </c>
      <c r="AS41" s="81" t="s">
        <v>27</v>
      </c>
      <c r="AT41" s="81" t="s">
        <v>27</v>
      </c>
      <c r="AU41" s="81" t="s">
        <v>27</v>
      </c>
      <c r="AV41" s="81" t="s">
        <v>27</v>
      </c>
      <c r="AW41" s="81" t="s">
        <v>27</v>
      </c>
      <c r="AX41" s="81" t="s">
        <v>27</v>
      </c>
      <c r="AY41" s="223"/>
    </row>
    <row r="42" ht="47.25" spans="1:51">
      <c r="A42" s="77"/>
      <c r="B42" s="197">
        <v>18</v>
      </c>
      <c r="C42" s="42" t="s">
        <v>101</v>
      </c>
      <c r="D42" s="42" t="s">
        <v>102</v>
      </c>
      <c r="E42" s="77"/>
      <c r="F42" s="35" t="s">
        <v>42</v>
      </c>
      <c r="G42" s="35">
        <v>257</v>
      </c>
      <c r="H42" s="36">
        <v>0.3413</v>
      </c>
      <c r="I42" s="67"/>
      <c r="J42" s="67"/>
      <c r="K42" s="212" t="s">
        <v>27</v>
      </c>
      <c r="L42" s="212" t="s">
        <v>27</v>
      </c>
      <c r="M42" s="212" t="s">
        <v>27</v>
      </c>
      <c r="N42" s="212" t="s">
        <v>27</v>
      </c>
      <c r="O42" s="43">
        <v>73</v>
      </c>
      <c r="P42" s="43">
        <v>0</v>
      </c>
      <c r="Q42" s="43">
        <v>36</v>
      </c>
      <c r="R42" s="53">
        <v>0.4932</v>
      </c>
      <c r="S42" s="43">
        <v>84</v>
      </c>
      <c r="T42" s="43">
        <v>0</v>
      </c>
      <c r="U42" s="43">
        <v>60</v>
      </c>
      <c r="V42" s="53">
        <v>0.7143</v>
      </c>
      <c r="W42" s="43">
        <v>52</v>
      </c>
      <c r="X42" s="43">
        <v>35</v>
      </c>
      <c r="Y42" s="43">
        <v>35</v>
      </c>
      <c r="Z42" s="53">
        <v>0.6731</v>
      </c>
      <c r="AA42" s="43">
        <v>192</v>
      </c>
      <c r="AB42" s="43">
        <v>29</v>
      </c>
      <c r="AC42" s="43">
        <v>29</v>
      </c>
      <c r="AD42" s="53">
        <v>0.151</v>
      </c>
      <c r="AE42" s="43">
        <v>164</v>
      </c>
      <c r="AF42" s="43">
        <v>57</v>
      </c>
      <c r="AG42" s="43">
        <v>57</v>
      </c>
      <c r="AH42" s="53">
        <v>0.3476</v>
      </c>
      <c r="AI42" s="43">
        <v>70</v>
      </c>
      <c r="AJ42" s="43">
        <v>30</v>
      </c>
      <c r="AK42" s="43">
        <v>30</v>
      </c>
      <c r="AL42" s="53">
        <f>AK42/AI42</f>
        <v>0.428571428571429</v>
      </c>
      <c r="AM42" s="43">
        <v>118</v>
      </c>
      <c r="AN42" s="43">
        <v>10</v>
      </c>
      <c r="AO42" s="43">
        <v>10</v>
      </c>
      <c r="AP42" s="53">
        <v>0.0847</v>
      </c>
      <c r="AQ42" s="43" t="s">
        <v>27</v>
      </c>
      <c r="AR42" s="43" t="s">
        <v>27</v>
      </c>
      <c r="AS42" s="43" t="s">
        <v>27</v>
      </c>
      <c r="AT42" s="43" t="s">
        <v>27</v>
      </c>
      <c r="AU42" s="43" t="s">
        <v>27</v>
      </c>
      <c r="AV42" s="43" t="s">
        <v>27</v>
      </c>
      <c r="AW42" s="43" t="s">
        <v>27</v>
      </c>
      <c r="AX42" s="43" t="s">
        <v>27</v>
      </c>
      <c r="AY42" s="223"/>
    </row>
    <row r="43" ht="119.25" customHeight="true" spans="1:51">
      <c r="A43" s="77"/>
      <c r="B43" s="197">
        <v>19</v>
      </c>
      <c r="C43" s="42" t="s">
        <v>103</v>
      </c>
      <c r="D43" s="35" t="s">
        <v>104</v>
      </c>
      <c r="E43" s="42" t="s">
        <v>105</v>
      </c>
      <c r="F43" s="35" t="s">
        <v>57</v>
      </c>
      <c r="G43" s="54" t="s">
        <v>319</v>
      </c>
      <c r="H43" s="54" t="s">
        <v>31</v>
      </c>
      <c r="I43" s="67" t="s">
        <v>297</v>
      </c>
      <c r="J43" s="43" t="s">
        <v>320</v>
      </c>
      <c r="K43" s="89" t="s">
        <v>321</v>
      </c>
      <c r="L43" s="43">
        <v>0</v>
      </c>
      <c r="M43" s="43">
        <v>0</v>
      </c>
      <c r="N43" s="43">
        <v>0</v>
      </c>
      <c r="O43" s="43" t="s">
        <v>321</v>
      </c>
      <c r="P43" s="43" t="s">
        <v>322</v>
      </c>
      <c r="Q43" s="43" t="s">
        <v>323</v>
      </c>
      <c r="R43" s="55" t="s">
        <v>324</v>
      </c>
      <c r="S43" s="43" t="s">
        <v>321</v>
      </c>
      <c r="T43" s="43" t="s">
        <v>325</v>
      </c>
      <c r="U43" s="43" t="s">
        <v>326</v>
      </c>
      <c r="V43" s="55" t="s">
        <v>327</v>
      </c>
      <c r="W43" s="43" t="s">
        <v>321</v>
      </c>
      <c r="X43" s="43">
        <v>0</v>
      </c>
      <c r="Y43" s="43" t="s">
        <v>328</v>
      </c>
      <c r="Z43" s="55" t="s">
        <v>324</v>
      </c>
      <c r="AA43" s="43" t="s">
        <v>321</v>
      </c>
      <c r="AB43" s="43" t="s">
        <v>329</v>
      </c>
      <c r="AC43" s="43" t="s">
        <v>330</v>
      </c>
      <c r="AD43" s="55" t="s">
        <v>324</v>
      </c>
      <c r="AE43" s="43" t="s">
        <v>321</v>
      </c>
      <c r="AF43" s="43" t="s">
        <v>331</v>
      </c>
      <c r="AG43" s="43" t="s">
        <v>332</v>
      </c>
      <c r="AH43" s="55" t="s">
        <v>324</v>
      </c>
      <c r="AI43" s="43" t="s">
        <v>321</v>
      </c>
      <c r="AJ43" s="43" t="s">
        <v>146</v>
      </c>
      <c r="AK43" s="43" t="s">
        <v>333</v>
      </c>
      <c r="AL43" s="55" t="s">
        <v>334</v>
      </c>
      <c r="AM43" s="43" t="s">
        <v>321</v>
      </c>
      <c r="AN43" s="43">
        <v>0</v>
      </c>
      <c r="AO43" s="43" t="s">
        <v>335</v>
      </c>
      <c r="AP43" s="55" t="s">
        <v>336</v>
      </c>
      <c r="AQ43" s="43" t="s">
        <v>27</v>
      </c>
      <c r="AR43" s="43" t="s">
        <v>27</v>
      </c>
      <c r="AS43" s="43" t="s">
        <v>27</v>
      </c>
      <c r="AT43" s="43" t="s">
        <v>27</v>
      </c>
      <c r="AU43" s="43" t="s">
        <v>27</v>
      </c>
      <c r="AV43" s="43" t="s">
        <v>27</v>
      </c>
      <c r="AW43" s="43" t="s">
        <v>27</v>
      </c>
      <c r="AX43" s="43" t="s">
        <v>27</v>
      </c>
      <c r="AY43" s="43"/>
    </row>
    <row r="44" ht="96.75" customHeight="true" spans="1:51">
      <c r="A44" s="77"/>
      <c r="B44" s="195"/>
      <c r="C44" s="77"/>
      <c r="D44" s="77"/>
      <c r="E44" s="42" t="s">
        <v>126</v>
      </c>
      <c r="F44" s="35" t="s">
        <v>57</v>
      </c>
      <c r="G44" s="202" t="s">
        <v>337</v>
      </c>
      <c r="H44" s="54" t="s">
        <v>31</v>
      </c>
      <c r="I44" s="20"/>
      <c r="J44" s="77"/>
      <c r="K44" s="84" t="s">
        <v>27</v>
      </c>
      <c r="L44" s="84" t="s">
        <v>27</v>
      </c>
      <c r="M44" s="84" t="s">
        <v>27</v>
      </c>
      <c r="N44" s="84" t="s">
        <v>27</v>
      </c>
      <c r="O44" s="81" t="s">
        <v>27</v>
      </c>
      <c r="P44" s="43" t="s">
        <v>322</v>
      </c>
      <c r="Q44" s="43" t="s">
        <v>323</v>
      </c>
      <c r="R44" s="55" t="s">
        <v>324</v>
      </c>
      <c r="S44" s="81" t="s">
        <v>27</v>
      </c>
      <c r="T44" s="43" t="s">
        <v>325</v>
      </c>
      <c r="U44" s="43" t="s">
        <v>326</v>
      </c>
      <c r="V44" s="55" t="s">
        <v>327</v>
      </c>
      <c r="W44" s="81" t="s">
        <v>27</v>
      </c>
      <c r="X44" s="43">
        <v>0</v>
      </c>
      <c r="Y44" s="43" t="s">
        <v>328</v>
      </c>
      <c r="Z44" s="55" t="s">
        <v>324</v>
      </c>
      <c r="AA44" s="81" t="s">
        <v>27</v>
      </c>
      <c r="AB44" s="43" t="s">
        <v>329</v>
      </c>
      <c r="AC44" s="43" t="s">
        <v>338</v>
      </c>
      <c r="AD44" s="55" t="s">
        <v>324</v>
      </c>
      <c r="AE44" s="81" t="s">
        <v>27</v>
      </c>
      <c r="AF44" s="43" t="s">
        <v>331</v>
      </c>
      <c r="AG44" s="43" t="s">
        <v>332</v>
      </c>
      <c r="AH44" s="55" t="s">
        <v>324</v>
      </c>
      <c r="AI44" s="81" t="s">
        <v>27</v>
      </c>
      <c r="AJ44" s="43" t="s">
        <v>146</v>
      </c>
      <c r="AK44" s="43" t="s">
        <v>333</v>
      </c>
      <c r="AL44" s="55" t="s">
        <v>334</v>
      </c>
      <c r="AM44" s="81" t="s">
        <v>27</v>
      </c>
      <c r="AN44" s="43">
        <v>0</v>
      </c>
      <c r="AO44" s="43" t="s">
        <v>335</v>
      </c>
      <c r="AP44" s="55" t="s">
        <v>336</v>
      </c>
      <c r="AQ44" s="43" t="s">
        <v>27</v>
      </c>
      <c r="AR44" s="43" t="s">
        <v>27</v>
      </c>
      <c r="AS44" s="43" t="s">
        <v>27</v>
      </c>
      <c r="AT44" s="43" t="s">
        <v>27</v>
      </c>
      <c r="AU44" s="43" t="s">
        <v>27</v>
      </c>
      <c r="AV44" s="43" t="s">
        <v>27</v>
      </c>
      <c r="AW44" s="43" t="s">
        <v>27</v>
      </c>
      <c r="AX44" s="43" t="s">
        <v>27</v>
      </c>
      <c r="AY44" s="43"/>
    </row>
    <row r="45" ht="44.25" customHeight="true" spans="1:51">
      <c r="A45" s="77"/>
      <c r="B45" s="195"/>
      <c r="C45" s="77"/>
      <c r="D45" s="35" t="s">
        <v>128</v>
      </c>
      <c r="E45" s="42" t="s">
        <v>129</v>
      </c>
      <c r="F45" s="35" t="s">
        <v>57</v>
      </c>
      <c r="G45" s="48">
        <v>0.9</v>
      </c>
      <c r="H45" s="48">
        <v>1</v>
      </c>
      <c r="I45" s="20"/>
      <c r="J45" s="77"/>
      <c r="K45" s="84" t="s">
        <v>27</v>
      </c>
      <c r="L45" s="84" t="s">
        <v>27</v>
      </c>
      <c r="M45" s="84" t="s">
        <v>27</v>
      </c>
      <c r="N45" s="84" t="s">
        <v>27</v>
      </c>
      <c r="O45" s="81" t="s">
        <v>27</v>
      </c>
      <c r="P45" s="55">
        <v>0.9</v>
      </c>
      <c r="Q45" s="55">
        <v>0.9</v>
      </c>
      <c r="R45" s="48">
        <v>1</v>
      </c>
      <c r="S45" s="81" t="s">
        <v>27</v>
      </c>
      <c r="T45" s="55">
        <v>0.9</v>
      </c>
      <c r="U45" s="55">
        <v>0.9</v>
      </c>
      <c r="V45" s="48">
        <v>1</v>
      </c>
      <c r="W45" s="81" t="s">
        <v>27</v>
      </c>
      <c r="X45" s="55">
        <v>0.9</v>
      </c>
      <c r="Y45" s="55">
        <v>0.9</v>
      </c>
      <c r="Z45" s="48">
        <v>1</v>
      </c>
      <c r="AA45" s="81" t="s">
        <v>27</v>
      </c>
      <c r="AB45" s="55">
        <v>0.9</v>
      </c>
      <c r="AC45" s="55">
        <v>0.9</v>
      </c>
      <c r="AD45" s="48">
        <v>1</v>
      </c>
      <c r="AE45" s="81" t="s">
        <v>27</v>
      </c>
      <c r="AF45" s="55">
        <v>0.9</v>
      </c>
      <c r="AG45" s="55">
        <v>0.9</v>
      </c>
      <c r="AH45" s="48">
        <v>1</v>
      </c>
      <c r="AI45" s="81" t="s">
        <v>27</v>
      </c>
      <c r="AJ45" s="55">
        <v>0.9</v>
      </c>
      <c r="AK45" s="55">
        <v>0.9</v>
      </c>
      <c r="AL45" s="48">
        <v>1</v>
      </c>
      <c r="AM45" s="81" t="s">
        <v>27</v>
      </c>
      <c r="AN45" s="55">
        <v>0.9</v>
      </c>
      <c r="AO45" s="55">
        <v>0.9</v>
      </c>
      <c r="AP45" s="48">
        <v>1</v>
      </c>
      <c r="AQ45" s="43" t="s">
        <v>27</v>
      </c>
      <c r="AR45" s="43" t="s">
        <v>27</v>
      </c>
      <c r="AS45" s="43" t="s">
        <v>27</v>
      </c>
      <c r="AT45" s="43" t="s">
        <v>27</v>
      </c>
      <c r="AU45" s="43" t="s">
        <v>27</v>
      </c>
      <c r="AV45" s="43" t="s">
        <v>27</v>
      </c>
      <c r="AW45" s="43" t="s">
        <v>27</v>
      </c>
      <c r="AX45" s="43" t="s">
        <v>27</v>
      </c>
      <c r="AY45" s="43"/>
    </row>
    <row r="46" ht="89.25" customHeight="true" spans="1:51">
      <c r="A46" s="77"/>
      <c r="B46" s="195"/>
      <c r="C46" s="77"/>
      <c r="D46" s="77"/>
      <c r="E46" s="42" t="s">
        <v>126</v>
      </c>
      <c r="F46" s="35" t="s">
        <v>57</v>
      </c>
      <c r="G46" s="202">
        <v>8323</v>
      </c>
      <c r="H46" s="48">
        <v>1</v>
      </c>
      <c r="I46" s="20"/>
      <c r="J46" s="77"/>
      <c r="K46" s="84" t="s">
        <v>27</v>
      </c>
      <c r="L46" s="84" t="s">
        <v>27</v>
      </c>
      <c r="M46" s="84" t="s">
        <v>27</v>
      </c>
      <c r="N46" s="84" t="s">
        <v>27</v>
      </c>
      <c r="O46" s="81" t="s">
        <v>27</v>
      </c>
      <c r="P46" s="43">
        <v>0</v>
      </c>
      <c r="Q46" s="43">
        <v>191</v>
      </c>
      <c r="R46" s="48">
        <v>1</v>
      </c>
      <c r="S46" s="81" t="s">
        <v>27</v>
      </c>
      <c r="T46" s="43" t="s">
        <v>339</v>
      </c>
      <c r="U46" s="43">
        <v>1355</v>
      </c>
      <c r="V46" s="48">
        <v>1</v>
      </c>
      <c r="W46" s="81" t="s">
        <v>27</v>
      </c>
      <c r="X46" s="43">
        <v>0</v>
      </c>
      <c r="Y46" s="43">
        <v>321</v>
      </c>
      <c r="Z46" s="48">
        <v>1</v>
      </c>
      <c r="AA46" s="81" t="s">
        <v>27</v>
      </c>
      <c r="AB46" s="43" t="s">
        <v>340</v>
      </c>
      <c r="AC46" s="43">
        <v>3879</v>
      </c>
      <c r="AD46" s="48">
        <v>1</v>
      </c>
      <c r="AE46" s="81" t="s">
        <v>27</v>
      </c>
      <c r="AF46" s="43" t="s">
        <v>341</v>
      </c>
      <c r="AG46" s="43">
        <v>1924</v>
      </c>
      <c r="AH46" s="48">
        <v>1</v>
      </c>
      <c r="AI46" s="81" t="s">
        <v>27</v>
      </c>
      <c r="AJ46" s="43">
        <v>0</v>
      </c>
      <c r="AK46" s="43">
        <v>653</v>
      </c>
      <c r="AL46" s="48">
        <v>1</v>
      </c>
      <c r="AM46" s="81" t="s">
        <v>27</v>
      </c>
      <c r="AN46" s="43">
        <v>0</v>
      </c>
      <c r="AO46" s="43">
        <v>925</v>
      </c>
      <c r="AP46" s="48">
        <v>1</v>
      </c>
      <c r="AQ46" s="43" t="s">
        <v>27</v>
      </c>
      <c r="AR46" s="43" t="s">
        <v>27</v>
      </c>
      <c r="AS46" s="43" t="s">
        <v>27</v>
      </c>
      <c r="AT46" s="43" t="s">
        <v>27</v>
      </c>
      <c r="AU46" s="43" t="s">
        <v>27</v>
      </c>
      <c r="AV46" s="43" t="s">
        <v>27</v>
      </c>
      <c r="AW46" s="43" t="s">
        <v>27</v>
      </c>
      <c r="AX46" s="43" t="s">
        <v>27</v>
      </c>
      <c r="AY46" s="43"/>
    </row>
    <row r="47" ht="44.25" customHeight="true" spans="1:51">
      <c r="A47" s="77"/>
      <c r="B47" s="195"/>
      <c r="C47" s="77"/>
      <c r="D47" s="35" t="s">
        <v>136</v>
      </c>
      <c r="E47" s="42" t="s">
        <v>129</v>
      </c>
      <c r="F47" s="35" t="s">
        <v>57</v>
      </c>
      <c r="G47" s="48">
        <v>0.75</v>
      </c>
      <c r="H47" s="48">
        <v>1</v>
      </c>
      <c r="I47" s="20"/>
      <c r="J47" s="77"/>
      <c r="K47" s="84" t="s">
        <v>27</v>
      </c>
      <c r="L47" s="84" t="s">
        <v>27</v>
      </c>
      <c r="M47" s="84" t="s">
        <v>27</v>
      </c>
      <c r="N47" s="84" t="s">
        <v>27</v>
      </c>
      <c r="O47" s="81" t="s">
        <v>27</v>
      </c>
      <c r="P47" s="48">
        <v>0.75</v>
      </c>
      <c r="Q47" s="48">
        <v>0.75</v>
      </c>
      <c r="R47" s="48">
        <v>1</v>
      </c>
      <c r="S47" s="81" t="s">
        <v>27</v>
      </c>
      <c r="T47" s="48">
        <v>0.75</v>
      </c>
      <c r="U47" s="48">
        <v>0.75</v>
      </c>
      <c r="V47" s="48">
        <v>1</v>
      </c>
      <c r="W47" s="81" t="s">
        <v>27</v>
      </c>
      <c r="X47" s="48">
        <v>0.75</v>
      </c>
      <c r="Y47" s="48">
        <v>0.75</v>
      </c>
      <c r="Z47" s="48">
        <v>1</v>
      </c>
      <c r="AA47" s="81" t="s">
        <v>27</v>
      </c>
      <c r="AB47" s="48">
        <v>0.75</v>
      </c>
      <c r="AC47" s="48">
        <v>0.75</v>
      </c>
      <c r="AD47" s="48">
        <v>1</v>
      </c>
      <c r="AE47" s="81" t="s">
        <v>27</v>
      </c>
      <c r="AF47" s="48">
        <v>0.75</v>
      </c>
      <c r="AG47" s="48">
        <v>0.75</v>
      </c>
      <c r="AH47" s="48">
        <v>1</v>
      </c>
      <c r="AI47" s="81" t="s">
        <v>27</v>
      </c>
      <c r="AJ47" s="48">
        <v>0.75</v>
      </c>
      <c r="AK47" s="48">
        <v>0.75</v>
      </c>
      <c r="AL47" s="48">
        <v>1</v>
      </c>
      <c r="AM47" s="81" t="s">
        <v>27</v>
      </c>
      <c r="AN47" s="48">
        <v>0.75</v>
      </c>
      <c r="AO47" s="48">
        <v>0.75</v>
      </c>
      <c r="AP47" s="48">
        <v>1</v>
      </c>
      <c r="AQ47" s="43" t="s">
        <v>27</v>
      </c>
      <c r="AR47" s="43" t="s">
        <v>27</v>
      </c>
      <c r="AS47" s="43" t="s">
        <v>27</v>
      </c>
      <c r="AT47" s="43" t="s">
        <v>27</v>
      </c>
      <c r="AU47" s="43" t="s">
        <v>27</v>
      </c>
      <c r="AV47" s="43" t="s">
        <v>27</v>
      </c>
      <c r="AW47" s="43" t="s">
        <v>27</v>
      </c>
      <c r="AX47" s="43" t="s">
        <v>27</v>
      </c>
      <c r="AY47" s="43"/>
    </row>
    <row r="48" ht="89.25" customHeight="true" spans="1:51">
      <c r="A48" s="77"/>
      <c r="B48" s="195"/>
      <c r="C48" s="77"/>
      <c r="D48" s="77"/>
      <c r="E48" s="42" t="s">
        <v>126</v>
      </c>
      <c r="F48" s="35" t="s">
        <v>57</v>
      </c>
      <c r="G48" s="202">
        <v>31812</v>
      </c>
      <c r="H48" s="48">
        <v>1</v>
      </c>
      <c r="I48" s="20"/>
      <c r="J48" s="77"/>
      <c r="K48" s="84" t="s">
        <v>27</v>
      </c>
      <c r="L48" s="84" t="s">
        <v>27</v>
      </c>
      <c r="M48" s="84" t="s">
        <v>27</v>
      </c>
      <c r="N48" s="84" t="s">
        <v>27</v>
      </c>
      <c r="O48" s="81" t="s">
        <v>27</v>
      </c>
      <c r="P48" s="43" t="s">
        <v>342</v>
      </c>
      <c r="Q48" s="43">
        <v>2889</v>
      </c>
      <c r="R48" s="48">
        <v>1</v>
      </c>
      <c r="S48" s="81" t="s">
        <v>27</v>
      </c>
      <c r="T48" s="43" t="s">
        <v>343</v>
      </c>
      <c r="U48" s="43">
        <v>4769</v>
      </c>
      <c r="V48" s="48">
        <v>1</v>
      </c>
      <c r="W48" s="81" t="s">
        <v>27</v>
      </c>
      <c r="X48" s="43">
        <v>0</v>
      </c>
      <c r="Y48" s="43">
        <v>2336</v>
      </c>
      <c r="Z48" s="48">
        <v>1</v>
      </c>
      <c r="AA48" s="81" t="s">
        <v>27</v>
      </c>
      <c r="AB48" s="81" t="s">
        <v>344</v>
      </c>
      <c r="AC48" s="43">
        <v>10187</v>
      </c>
      <c r="AD48" s="48">
        <v>1</v>
      </c>
      <c r="AE48" s="81" t="s">
        <v>27</v>
      </c>
      <c r="AF48" s="43" t="s">
        <v>345</v>
      </c>
      <c r="AG48" s="43">
        <v>5508</v>
      </c>
      <c r="AH48" s="48">
        <v>1</v>
      </c>
      <c r="AI48" s="81" t="s">
        <v>27</v>
      </c>
      <c r="AJ48" s="43" t="s">
        <v>346</v>
      </c>
      <c r="AK48" s="43">
        <v>2250</v>
      </c>
      <c r="AL48" s="48">
        <v>1</v>
      </c>
      <c r="AM48" s="81" t="s">
        <v>27</v>
      </c>
      <c r="AN48" s="43">
        <v>0</v>
      </c>
      <c r="AO48" s="43">
        <v>3873</v>
      </c>
      <c r="AP48" s="48">
        <v>1</v>
      </c>
      <c r="AQ48" s="43" t="s">
        <v>27</v>
      </c>
      <c r="AR48" s="43" t="s">
        <v>27</v>
      </c>
      <c r="AS48" s="43" t="s">
        <v>27</v>
      </c>
      <c r="AT48" s="43" t="s">
        <v>27</v>
      </c>
      <c r="AU48" s="43" t="s">
        <v>27</v>
      </c>
      <c r="AV48" s="43" t="s">
        <v>27</v>
      </c>
      <c r="AW48" s="43" t="s">
        <v>27</v>
      </c>
      <c r="AX48" s="43" t="s">
        <v>27</v>
      </c>
      <c r="AY48" s="43"/>
    </row>
    <row r="49" ht="44.25" customHeight="true" spans="1:51">
      <c r="A49" s="77"/>
      <c r="B49" s="195"/>
      <c r="C49" s="77"/>
      <c r="D49" s="35" t="s">
        <v>144</v>
      </c>
      <c r="E49" s="42" t="s">
        <v>129</v>
      </c>
      <c r="F49" s="35" t="s">
        <v>57</v>
      </c>
      <c r="G49" s="48">
        <v>0.6</v>
      </c>
      <c r="H49" s="48">
        <v>1</v>
      </c>
      <c r="I49" s="20"/>
      <c r="J49" s="77"/>
      <c r="K49" s="84" t="s">
        <v>27</v>
      </c>
      <c r="L49" s="84" t="s">
        <v>27</v>
      </c>
      <c r="M49" s="84" t="s">
        <v>27</v>
      </c>
      <c r="N49" s="84" t="s">
        <v>27</v>
      </c>
      <c r="O49" s="81" t="s">
        <v>27</v>
      </c>
      <c r="P49" s="48">
        <v>0.6</v>
      </c>
      <c r="Q49" s="48">
        <v>0.6</v>
      </c>
      <c r="R49" s="48">
        <v>1</v>
      </c>
      <c r="S49" s="81" t="s">
        <v>27</v>
      </c>
      <c r="T49" s="48">
        <v>0.6</v>
      </c>
      <c r="U49" s="48">
        <v>0.6</v>
      </c>
      <c r="V49" s="48">
        <v>1</v>
      </c>
      <c r="W49" s="81" t="s">
        <v>27</v>
      </c>
      <c r="X49" s="48">
        <v>0.6</v>
      </c>
      <c r="Y49" s="48">
        <v>0.6</v>
      </c>
      <c r="Z49" s="48">
        <v>1</v>
      </c>
      <c r="AA49" s="81" t="s">
        <v>27</v>
      </c>
      <c r="AB49" s="48">
        <v>0.6</v>
      </c>
      <c r="AC49" s="48">
        <v>0.6</v>
      </c>
      <c r="AD49" s="48">
        <v>1</v>
      </c>
      <c r="AE49" s="81" t="s">
        <v>27</v>
      </c>
      <c r="AF49" s="48">
        <v>0.6</v>
      </c>
      <c r="AG49" s="48">
        <v>0.6</v>
      </c>
      <c r="AH49" s="48">
        <v>1</v>
      </c>
      <c r="AI49" s="81" t="s">
        <v>27</v>
      </c>
      <c r="AJ49" s="48">
        <v>0.6</v>
      </c>
      <c r="AK49" s="48">
        <v>0.6</v>
      </c>
      <c r="AL49" s="48">
        <v>1</v>
      </c>
      <c r="AM49" s="81" t="s">
        <v>27</v>
      </c>
      <c r="AN49" s="48">
        <v>0.6</v>
      </c>
      <c r="AO49" s="48">
        <v>0.6</v>
      </c>
      <c r="AP49" s="48">
        <v>1</v>
      </c>
      <c r="AQ49" s="43" t="s">
        <v>27</v>
      </c>
      <c r="AR49" s="43" t="s">
        <v>27</v>
      </c>
      <c r="AS49" s="43" t="s">
        <v>27</v>
      </c>
      <c r="AT49" s="43" t="s">
        <v>27</v>
      </c>
      <c r="AU49" s="43" t="s">
        <v>27</v>
      </c>
      <c r="AV49" s="43" t="s">
        <v>27</v>
      </c>
      <c r="AW49" s="43" t="s">
        <v>27</v>
      </c>
      <c r="AX49" s="43" t="s">
        <v>27</v>
      </c>
      <c r="AY49" s="43"/>
    </row>
    <row r="50" ht="72" customHeight="true" spans="1:51">
      <c r="A50" s="77"/>
      <c r="B50" s="195"/>
      <c r="C50" s="77"/>
      <c r="D50" s="77"/>
      <c r="E50" s="42" t="s">
        <v>126</v>
      </c>
      <c r="F50" s="35" t="s">
        <v>57</v>
      </c>
      <c r="G50" s="202">
        <v>5649</v>
      </c>
      <c r="H50" s="48">
        <v>1</v>
      </c>
      <c r="I50" s="15"/>
      <c r="J50" s="77"/>
      <c r="K50" s="84" t="s">
        <v>27</v>
      </c>
      <c r="L50" s="84" t="s">
        <v>27</v>
      </c>
      <c r="M50" s="84" t="s">
        <v>27</v>
      </c>
      <c r="N50" s="84" t="s">
        <v>27</v>
      </c>
      <c r="O50" s="81" t="s">
        <v>27</v>
      </c>
      <c r="P50" s="43" t="s">
        <v>347</v>
      </c>
      <c r="Q50" s="43">
        <v>52</v>
      </c>
      <c r="R50" s="48">
        <v>1</v>
      </c>
      <c r="S50" s="81" t="s">
        <v>27</v>
      </c>
      <c r="T50" s="43" t="s">
        <v>348</v>
      </c>
      <c r="U50" s="43">
        <v>395</v>
      </c>
      <c r="V50" s="48">
        <v>1</v>
      </c>
      <c r="W50" s="81" t="s">
        <v>27</v>
      </c>
      <c r="X50" s="43">
        <v>0</v>
      </c>
      <c r="Y50" s="43">
        <v>413</v>
      </c>
      <c r="Z50" s="48">
        <v>1</v>
      </c>
      <c r="AA50" s="81" t="s">
        <v>27</v>
      </c>
      <c r="AB50" s="81" t="s">
        <v>349</v>
      </c>
      <c r="AC50" s="43">
        <v>2230</v>
      </c>
      <c r="AD50" s="48">
        <v>1</v>
      </c>
      <c r="AE50" s="81" t="s">
        <v>27</v>
      </c>
      <c r="AF50" s="43" t="s">
        <v>350</v>
      </c>
      <c r="AG50" s="43">
        <v>1131</v>
      </c>
      <c r="AH50" s="48">
        <v>1</v>
      </c>
      <c r="AI50" s="81" t="s">
        <v>27</v>
      </c>
      <c r="AJ50" s="43">
        <v>0</v>
      </c>
      <c r="AK50" s="43">
        <v>123</v>
      </c>
      <c r="AL50" s="48">
        <v>1</v>
      </c>
      <c r="AM50" s="81" t="s">
        <v>27</v>
      </c>
      <c r="AN50" s="43">
        <v>0</v>
      </c>
      <c r="AO50" s="43">
        <v>1305</v>
      </c>
      <c r="AP50" s="48">
        <v>1</v>
      </c>
      <c r="AQ50" s="43" t="s">
        <v>27</v>
      </c>
      <c r="AR50" s="43" t="s">
        <v>27</v>
      </c>
      <c r="AS50" s="43" t="s">
        <v>27</v>
      </c>
      <c r="AT50" s="43" t="s">
        <v>27</v>
      </c>
      <c r="AU50" s="43" t="s">
        <v>27</v>
      </c>
      <c r="AV50" s="43" t="s">
        <v>27</v>
      </c>
      <c r="AW50" s="43" t="s">
        <v>27</v>
      </c>
      <c r="AX50" s="43" t="s">
        <v>27</v>
      </c>
      <c r="AY50" s="43"/>
    </row>
    <row r="51" ht="15.75" spans="1:51">
      <c r="A51" s="77"/>
      <c r="B51" s="198">
        <v>20</v>
      </c>
      <c r="C51" s="42" t="s">
        <v>150</v>
      </c>
      <c r="D51" s="35" t="s">
        <v>151</v>
      </c>
      <c r="E51" s="203" t="s">
        <v>152</v>
      </c>
      <c r="F51" s="35" t="s">
        <v>42</v>
      </c>
      <c r="G51" s="43">
        <v>1300</v>
      </c>
      <c r="H51" s="81" t="s">
        <v>27</v>
      </c>
      <c r="I51" s="81" t="s">
        <v>297</v>
      </c>
      <c r="J51" s="43" t="s">
        <v>351</v>
      </c>
      <c r="K51" s="89">
        <v>1300</v>
      </c>
      <c r="L51" s="43">
        <v>1300</v>
      </c>
      <c r="M51" s="81" t="s">
        <v>27</v>
      </c>
      <c r="N51" s="81" t="s">
        <v>27</v>
      </c>
      <c r="O51" s="43">
        <v>1300</v>
      </c>
      <c r="P51" s="43">
        <v>1300</v>
      </c>
      <c r="Q51" s="81" t="s">
        <v>27</v>
      </c>
      <c r="R51" s="81" t="s">
        <v>27</v>
      </c>
      <c r="S51" s="43">
        <v>1300</v>
      </c>
      <c r="T51" s="43">
        <v>1300</v>
      </c>
      <c r="U51" s="81" t="s">
        <v>27</v>
      </c>
      <c r="V51" s="81" t="s">
        <v>27</v>
      </c>
      <c r="W51" s="43">
        <v>1300</v>
      </c>
      <c r="X51" s="43">
        <v>1300</v>
      </c>
      <c r="Y51" s="81" t="s">
        <v>27</v>
      </c>
      <c r="Z51" s="81" t="s">
        <v>27</v>
      </c>
      <c r="AA51" s="43">
        <v>1300</v>
      </c>
      <c r="AB51" s="43">
        <v>1300</v>
      </c>
      <c r="AC51" s="81" t="s">
        <v>27</v>
      </c>
      <c r="AD51" s="81" t="s">
        <v>27</v>
      </c>
      <c r="AE51" s="43">
        <v>1300</v>
      </c>
      <c r="AF51" s="43">
        <v>1300</v>
      </c>
      <c r="AG51" s="81" t="s">
        <v>27</v>
      </c>
      <c r="AH51" s="81" t="s">
        <v>27</v>
      </c>
      <c r="AI51" s="43">
        <v>1300</v>
      </c>
      <c r="AJ51" s="43">
        <v>1300</v>
      </c>
      <c r="AK51" s="81" t="s">
        <v>27</v>
      </c>
      <c r="AL51" s="81" t="s">
        <v>27</v>
      </c>
      <c r="AM51" s="43">
        <v>1300</v>
      </c>
      <c r="AN51" s="43">
        <v>1300</v>
      </c>
      <c r="AO51" s="81" t="s">
        <v>27</v>
      </c>
      <c r="AP51" s="81" t="s">
        <v>27</v>
      </c>
      <c r="AQ51" s="81" t="s">
        <v>27</v>
      </c>
      <c r="AR51" s="81" t="s">
        <v>27</v>
      </c>
      <c r="AS51" s="81" t="s">
        <v>27</v>
      </c>
      <c r="AT51" s="81" t="s">
        <v>27</v>
      </c>
      <c r="AU51" s="81" t="s">
        <v>27</v>
      </c>
      <c r="AV51" s="81" t="s">
        <v>27</v>
      </c>
      <c r="AW51" s="81" t="s">
        <v>27</v>
      </c>
      <c r="AX51" s="81" t="s">
        <v>27</v>
      </c>
      <c r="AY51" s="223"/>
    </row>
    <row r="52" ht="15.75" spans="1:51">
      <c r="A52" s="77"/>
      <c r="B52" s="195"/>
      <c r="C52" s="77"/>
      <c r="D52" s="77"/>
      <c r="E52" s="42" t="s">
        <v>153</v>
      </c>
      <c r="F52" s="35" t="s">
        <v>42</v>
      </c>
      <c r="G52" s="43">
        <v>39</v>
      </c>
      <c r="H52" s="81" t="s">
        <v>154</v>
      </c>
      <c r="I52" s="77"/>
      <c r="J52" s="77"/>
      <c r="K52" s="84" t="s">
        <v>27</v>
      </c>
      <c r="L52" s="81" t="s">
        <v>27</v>
      </c>
      <c r="M52" s="81" t="s">
        <v>27</v>
      </c>
      <c r="N52" s="81" t="s">
        <v>27</v>
      </c>
      <c r="O52" s="81" t="s">
        <v>27</v>
      </c>
      <c r="P52" s="43">
        <v>6</v>
      </c>
      <c r="Q52" s="43">
        <v>6</v>
      </c>
      <c r="R52" s="81" t="s">
        <v>154</v>
      </c>
      <c r="S52" s="81" t="s">
        <v>27</v>
      </c>
      <c r="T52" s="43">
        <v>5</v>
      </c>
      <c r="U52" s="43">
        <v>5</v>
      </c>
      <c r="V52" s="81" t="s">
        <v>154</v>
      </c>
      <c r="W52" s="81" t="s">
        <v>27</v>
      </c>
      <c r="X52" s="43">
        <v>4</v>
      </c>
      <c r="Y52" s="43">
        <v>4</v>
      </c>
      <c r="Z52" s="81" t="s">
        <v>154</v>
      </c>
      <c r="AA52" s="81" t="s">
        <v>27</v>
      </c>
      <c r="AB52" s="43">
        <v>18</v>
      </c>
      <c r="AC52" s="43">
        <v>18</v>
      </c>
      <c r="AD52" s="81" t="s">
        <v>154</v>
      </c>
      <c r="AE52" s="81" t="s">
        <v>27</v>
      </c>
      <c r="AF52" s="43">
        <v>5</v>
      </c>
      <c r="AG52" s="43">
        <v>5</v>
      </c>
      <c r="AH52" s="81" t="s">
        <v>154</v>
      </c>
      <c r="AI52" s="81" t="s">
        <v>27</v>
      </c>
      <c r="AJ52" s="43">
        <v>0</v>
      </c>
      <c r="AK52" s="43">
        <v>0</v>
      </c>
      <c r="AL52" s="81" t="s">
        <v>154</v>
      </c>
      <c r="AM52" s="81" t="s">
        <v>27</v>
      </c>
      <c r="AN52" s="43">
        <v>1</v>
      </c>
      <c r="AO52" s="43">
        <v>1</v>
      </c>
      <c r="AP52" s="81" t="s">
        <v>154</v>
      </c>
      <c r="AQ52" s="81" t="s">
        <v>27</v>
      </c>
      <c r="AR52" s="81" t="s">
        <v>27</v>
      </c>
      <c r="AS52" s="81" t="s">
        <v>27</v>
      </c>
      <c r="AT52" s="81" t="s">
        <v>27</v>
      </c>
      <c r="AU52" s="81" t="s">
        <v>27</v>
      </c>
      <c r="AV52" s="81" t="s">
        <v>27</v>
      </c>
      <c r="AW52" s="81" t="s">
        <v>27</v>
      </c>
      <c r="AX52" s="81" t="s">
        <v>27</v>
      </c>
      <c r="AY52" s="223"/>
    </row>
    <row r="53" ht="31.5" spans="1:51">
      <c r="A53" s="77"/>
      <c r="B53" s="195"/>
      <c r="C53" s="77"/>
      <c r="D53" s="77"/>
      <c r="E53" s="42" t="s">
        <v>155</v>
      </c>
      <c r="F53" s="35" t="s">
        <v>42</v>
      </c>
      <c r="G53" s="43">
        <v>247</v>
      </c>
      <c r="H53" s="81" t="s">
        <v>154</v>
      </c>
      <c r="I53" s="77"/>
      <c r="J53" s="77"/>
      <c r="K53" s="84" t="s">
        <v>27</v>
      </c>
      <c r="L53" s="81" t="s">
        <v>27</v>
      </c>
      <c r="M53" s="81" t="s">
        <v>27</v>
      </c>
      <c r="N53" s="81" t="s">
        <v>27</v>
      </c>
      <c r="O53" s="81" t="s">
        <v>27</v>
      </c>
      <c r="P53" s="43">
        <v>16</v>
      </c>
      <c r="Q53" s="43">
        <v>16</v>
      </c>
      <c r="R53" s="81" t="s">
        <v>154</v>
      </c>
      <c r="S53" s="81" t="s">
        <v>27</v>
      </c>
      <c r="T53" s="43">
        <v>27</v>
      </c>
      <c r="U53" s="43">
        <v>27</v>
      </c>
      <c r="V53" s="81" t="s">
        <v>154</v>
      </c>
      <c r="W53" s="81" t="s">
        <v>27</v>
      </c>
      <c r="X53" s="43">
        <v>21</v>
      </c>
      <c r="Y53" s="43">
        <v>21</v>
      </c>
      <c r="Z53" s="81" t="s">
        <v>154</v>
      </c>
      <c r="AA53" s="81" t="s">
        <v>27</v>
      </c>
      <c r="AB53" s="43">
        <v>58</v>
      </c>
      <c r="AC53" s="43">
        <v>58</v>
      </c>
      <c r="AD53" s="81" t="s">
        <v>154</v>
      </c>
      <c r="AE53" s="48" t="s">
        <v>27</v>
      </c>
      <c r="AF53" s="43">
        <v>74</v>
      </c>
      <c r="AG53" s="43">
        <v>74</v>
      </c>
      <c r="AH53" s="81" t="s">
        <v>154</v>
      </c>
      <c r="AI53" s="81" t="s">
        <v>27</v>
      </c>
      <c r="AJ53" s="43">
        <v>14</v>
      </c>
      <c r="AK53" s="43">
        <v>14</v>
      </c>
      <c r="AL53" s="81" t="s">
        <v>154</v>
      </c>
      <c r="AM53" s="81" t="s">
        <v>27</v>
      </c>
      <c r="AN53" s="43">
        <v>37</v>
      </c>
      <c r="AO53" s="43">
        <v>37</v>
      </c>
      <c r="AP53" s="81" t="s">
        <v>154</v>
      </c>
      <c r="AQ53" s="81" t="s">
        <v>27</v>
      </c>
      <c r="AR53" s="81" t="s">
        <v>27</v>
      </c>
      <c r="AS53" s="81" t="s">
        <v>27</v>
      </c>
      <c r="AT53" s="81" t="s">
        <v>27</v>
      </c>
      <c r="AU53" s="81" t="s">
        <v>27</v>
      </c>
      <c r="AV53" s="81" t="s">
        <v>27</v>
      </c>
      <c r="AW53" s="81" t="s">
        <v>27</v>
      </c>
      <c r="AX53" s="81" t="s">
        <v>27</v>
      </c>
      <c r="AY53" s="223"/>
    </row>
    <row r="54" ht="15.75" spans="1:51">
      <c r="A54" s="77"/>
      <c r="B54" s="195"/>
      <c r="C54" s="77"/>
      <c r="D54" s="35" t="s">
        <v>156</v>
      </c>
      <c r="E54" s="203" t="s">
        <v>152</v>
      </c>
      <c r="F54" s="35" t="s">
        <v>42</v>
      </c>
      <c r="G54" s="43">
        <v>1966</v>
      </c>
      <c r="H54" s="81" t="s">
        <v>27</v>
      </c>
      <c r="I54" s="77"/>
      <c r="J54" s="77"/>
      <c r="K54" s="89">
        <v>1966</v>
      </c>
      <c r="L54" s="43">
        <v>1966</v>
      </c>
      <c r="M54" s="81" t="s">
        <v>27</v>
      </c>
      <c r="N54" s="81" t="s">
        <v>27</v>
      </c>
      <c r="O54" s="43">
        <v>1966</v>
      </c>
      <c r="P54" s="43">
        <v>1966</v>
      </c>
      <c r="Q54" s="81" t="s">
        <v>27</v>
      </c>
      <c r="R54" s="81" t="s">
        <v>27</v>
      </c>
      <c r="S54" s="81" t="s">
        <v>27</v>
      </c>
      <c r="T54" s="81" t="s">
        <v>27</v>
      </c>
      <c r="U54" s="81" t="s">
        <v>27</v>
      </c>
      <c r="V54" s="81" t="s">
        <v>27</v>
      </c>
      <c r="W54" s="81" t="s">
        <v>27</v>
      </c>
      <c r="X54" s="81" t="s">
        <v>27</v>
      </c>
      <c r="Y54" s="81" t="s">
        <v>27</v>
      </c>
      <c r="Z54" s="81" t="s">
        <v>27</v>
      </c>
      <c r="AA54" s="81" t="s">
        <v>27</v>
      </c>
      <c r="AB54" s="81" t="s">
        <v>27</v>
      </c>
      <c r="AC54" s="81" t="s">
        <v>27</v>
      </c>
      <c r="AD54" s="81" t="s">
        <v>27</v>
      </c>
      <c r="AE54" s="48" t="s">
        <v>27</v>
      </c>
      <c r="AF54" s="81" t="s">
        <v>27</v>
      </c>
      <c r="AG54" s="81" t="s">
        <v>27</v>
      </c>
      <c r="AH54" s="81" t="s">
        <v>27</v>
      </c>
      <c r="AI54" s="81" t="s">
        <v>27</v>
      </c>
      <c r="AJ54" s="81" t="s">
        <v>27</v>
      </c>
      <c r="AK54" s="81" t="s">
        <v>27</v>
      </c>
      <c r="AL54" s="81" t="s">
        <v>27</v>
      </c>
      <c r="AM54" s="81" t="s">
        <v>27</v>
      </c>
      <c r="AN54" s="81" t="s">
        <v>27</v>
      </c>
      <c r="AO54" s="81" t="s">
        <v>27</v>
      </c>
      <c r="AP54" s="81" t="s">
        <v>27</v>
      </c>
      <c r="AQ54" s="81" t="s">
        <v>27</v>
      </c>
      <c r="AR54" s="81" t="s">
        <v>27</v>
      </c>
      <c r="AS54" s="81" t="s">
        <v>27</v>
      </c>
      <c r="AT54" s="81" t="s">
        <v>27</v>
      </c>
      <c r="AU54" s="81" t="s">
        <v>27</v>
      </c>
      <c r="AV54" s="81" t="s">
        <v>27</v>
      </c>
      <c r="AW54" s="81" t="s">
        <v>27</v>
      </c>
      <c r="AX54" s="81" t="s">
        <v>27</v>
      </c>
      <c r="AY54" s="223"/>
    </row>
    <row r="55" ht="15.75" spans="1:51">
      <c r="A55" s="77"/>
      <c r="B55" s="195"/>
      <c r="C55" s="77"/>
      <c r="D55" s="77"/>
      <c r="E55" s="42" t="s">
        <v>153</v>
      </c>
      <c r="F55" s="35" t="s">
        <v>42</v>
      </c>
      <c r="G55" s="43">
        <v>15</v>
      </c>
      <c r="H55" s="81" t="s">
        <v>154</v>
      </c>
      <c r="I55" s="77"/>
      <c r="J55" s="77"/>
      <c r="K55" s="84" t="s">
        <v>27</v>
      </c>
      <c r="L55" s="81" t="s">
        <v>27</v>
      </c>
      <c r="M55" s="81" t="s">
        <v>27</v>
      </c>
      <c r="N55" s="81" t="s">
        <v>27</v>
      </c>
      <c r="O55" s="81" t="s">
        <v>27</v>
      </c>
      <c r="P55" s="43">
        <v>15</v>
      </c>
      <c r="Q55" s="43">
        <v>15</v>
      </c>
      <c r="R55" s="81" t="s">
        <v>154</v>
      </c>
      <c r="S55" s="81" t="s">
        <v>27</v>
      </c>
      <c r="T55" s="81" t="s">
        <v>27</v>
      </c>
      <c r="U55" s="81" t="s">
        <v>27</v>
      </c>
      <c r="V55" s="81" t="s">
        <v>27</v>
      </c>
      <c r="W55" s="81" t="s">
        <v>27</v>
      </c>
      <c r="X55" s="81" t="s">
        <v>27</v>
      </c>
      <c r="Y55" s="81" t="s">
        <v>27</v>
      </c>
      <c r="Z55" s="81" t="s">
        <v>27</v>
      </c>
      <c r="AA55" s="81" t="s">
        <v>27</v>
      </c>
      <c r="AB55" s="81" t="s">
        <v>27</v>
      </c>
      <c r="AC55" s="81" t="s">
        <v>27</v>
      </c>
      <c r="AD55" s="81" t="s">
        <v>27</v>
      </c>
      <c r="AE55" s="81" t="s">
        <v>27</v>
      </c>
      <c r="AF55" s="81" t="s">
        <v>27</v>
      </c>
      <c r="AG55" s="81" t="s">
        <v>27</v>
      </c>
      <c r="AH55" s="81" t="s">
        <v>27</v>
      </c>
      <c r="AI55" s="81" t="s">
        <v>27</v>
      </c>
      <c r="AJ55" s="81" t="s">
        <v>27</v>
      </c>
      <c r="AK55" s="81" t="s">
        <v>27</v>
      </c>
      <c r="AL55" s="81" t="s">
        <v>27</v>
      </c>
      <c r="AM55" s="81" t="s">
        <v>27</v>
      </c>
      <c r="AN55" s="81" t="s">
        <v>27</v>
      </c>
      <c r="AO55" s="81" t="s">
        <v>27</v>
      </c>
      <c r="AP55" s="81" t="s">
        <v>27</v>
      </c>
      <c r="AQ55" s="81" t="s">
        <v>27</v>
      </c>
      <c r="AR55" s="81" t="s">
        <v>27</v>
      </c>
      <c r="AS55" s="81" t="s">
        <v>27</v>
      </c>
      <c r="AT55" s="81" t="s">
        <v>27</v>
      </c>
      <c r="AU55" s="81" t="s">
        <v>27</v>
      </c>
      <c r="AV55" s="81" t="s">
        <v>27</v>
      </c>
      <c r="AW55" s="81" t="s">
        <v>27</v>
      </c>
      <c r="AX55" s="81" t="s">
        <v>27</v>
      </c>
      <c r="AY55" s="223"/>
    </row>
    <row r="56" ht="31.5" spans="1:51">
      <c r="A56" s="77"/>
      <c r="B56" s="195"/>
      <c r="C56" s="77"/>
      <c r="D56" s="77"/>
      <c r="E56" s="42" t="s">
        <v>155</v>
      </c>
      <c r="F56" s="35" t="s">
        <v>42</v>
      </c>
      <c r="G56" s="43">
        <v>1</v>
      </c>
      <c r="H56" s="81" t="s">
        <v>154</v>
      </c>
      <c r="I56" s="77"/>
      <c r="J56" s="77"/>
      <c r="K56" s="84" t="s">
        <v>27</v>
      </c>
      <c r="L56" s="81" t="s">
        <v>27</v>
      </c>
      <c r="M56" s="81" t="s">
        <v>27</v>
      </c>
      <c r="N56" s="81" t="s">
        <v>27</v>
      </c>
      <c r="O56" s="81" t="s">
        <v>27</v>
      </c>
      <c r="P56" s="43">
        <v>1</v>
      </c>
      <c r="Q56" s="43">
        <v>1</v>
      </c>
      <c r="R56" s="81" t="s">
        <v>154</v>
      </c>
      <c r="S56" s="81" t="s">
        <v>27</v>
      </c>
      <c r="T56" s="81" t="s">
        <v>27</v>
      </c>
      <c r="U56" s="81" t="s">
        <v>27</v>
      </c>
      <c r="V56" s="81" t="s">
        <v>27</v>
      </c>
      <c r="W56" s="81" t="s">
        <v>27</v>
      </c>
      <c r="X56" s="81" t="s">
        <v>27</v>
      </c>
      <c r="Y56" s="81" t="s">
        <v>27</v>
      </c>
      <c r="Z56" s="81" t="s">
        <v>27</v>
      </c>
      <c r="AA56" s="81" t="s">
        <v>27</v>
      </c>
      <c r="AB56" s="81" t="s">
        <v>27</v>
      </c>
      <c r="AC56" s="81" t="s">
        <v>27</v>
      </c>
      <c r="AD56" s="81" t="s">
        <v>27</v>
      </c>
      <c r="AE56" s="81" t="s">
        <v>27</v>
      </c>
      <c r="AF56" s="81" t="s">
        <v>27</v>
      </c>
      <c r="AG56" s="81" t="s">
        <v>27</v>
      </c>
      <c r="AH56" s="81" t="s">
        <v>27</v>
      </c>
      <c r="AI56" s="81" t="s">
        <v>27</v>
      </c>
      <c r="AJ56" s="81" t="s">
        <v>27</v>
      </c>
      <c r="AK56" s="81" t="s">
        <v>27</v>
      </c>
      <c r="AL56" s="81" t="s">
        <v>27</v>
      </c>
      <c r="AM56" s="81" t="s">
        <v>27</v>
      </c>
      <c r="AN56" s="81" t="s">
        <v>27</v>
      </c>
      <c r="AO56" s="81" t="s">
        <v>27</v>
      </c>
      <c r="AP56" s="81" t="s">
        <v>27</v>
      </c>
      <c r="AQ56" s="81" t="s">
        <v>27</v>
      </c>
      <c r="AR56" s="81" t="s">
        <v>27</v>
      </c>
      <c r="AS56" s="81" t="s">
        <v>27</v>
      </c>
      <c r="AT56" s="81" t="s">
        <v>27</v>
      </c>
      <c r="AU56" s="81" t="s">
        <v>27</v>
      </c>
      <c r="AV56" s="81" t="s">
        <v>27</v>
      </c>
      <c r="AW56" s="81" t="s">
        <v>27</v>
      </c>
      <c r="AX56" s="81" t="s">
        <v>27</v>
      </c>
      <c r="AY56" s="223"/>
    </row>
    <row r="57" ht="15.75" spans="1:51">
      <c r="A57" s="44" t="s">
        <v>157</v>
      </c>
      <c r="B57" s="197">
        <v>21</v>
      </c>
      <c r="C57" s="35" t="s">
        <v>158</v>
      </c>
      <c r="D57" s="42" t="s">
        <v>159</v>
      </c>
      <c r="E57" s="77"/>
      <c r="F57" s="35" t="s">
        <v>352</v>
      </c>
      <c r="G57" s="43">
        <v>220</v>
      </c>
      <c r="H57" s="54">
        <v>2.2</v>
      </c>
      <c r="I57" s="140" t="s">
        <v>353</v>
      </c>
      <c r="J57" s="213" t="s">
        <v>354</v>
      </c>
      <c r="K57" s="84" t="s">
        <v>27</v>
      </c>
      <c r="L57" s="81" t="s">
        <v>27</v>
      </c>
      <c r="M57" s="81" t="s">
        <v>27</v>
      </c>
      <c r="N57" s="81" t="s">
        <v>27</v>
      </c>
      <c r="O57" s="81">
        <v>20</v>
      </c>
      <c r="P57" s="81">
        <v>0</v>
      </c>
      <c r="Q57" s="81">
        <v>0</v>
      </c>
      <c r="R57" s="82">
        <v>0</v>
      </c>
      <c r="S57" s="81">
        <v>10</v>
      </c>
      <c r="T57" s="81">
        <v>0</v>
      </c>
      <c r="U57" s="81">
        <v>10</v>
      </c>
      <c r="V57" s="105">
        <v>1</v>
      </c>
      <c r="W57" s="81">
        <v>10</v>
      </c>
      <c r="X57" s="81">
        <v>0</v>
      </c>
      <c r="Y57" s="81">
        <v>0</v>
      </c>
      <c r="Z57" s="82">
        <v>0</v>
      </c>
      <c r="AA57" s="112">
        <v>20</v>
      </c>
      <c r="AB57" s="112">
        <v>20</v>
      </c>
      <c r="AC57" s="81">
        <v>20</v>
      </c>
      <c r="AD57" s="82">
        <v>1</v>
      </c>
      <c r="AE57" s="81">
        <v>20</v>
      </c>
      <c r="AF57" s="81">
        <v>0</v>
      </c>
      <c r="AG57" s="81">
        <v>160</v>
      </c>
      <c r="AH57" s="105">
        <v>8</v>
      </c>
      <c r="AI57" s="81">
        <v>10</v>
      </c>
      <c r="AJ57" s="81">
        <v>0</v>
      </c>
      <c r="AK57" s="81">
        <v>10</v>
      </c>
      <c r="AL57" s="82">
        <v>1</v>
      </c>
      <c r="AM57" s="81">
        <v>10</v>
      </c>
      <c r="AN57" s="81">
        <v>0</v>
      </c>
      <c r="AO57" s="81">
        <v>20</v>
      </c>
      <c r="AP57" s="82">
        <v>2</v>
      </c>
      <c r="AQ57" s="81" t="s">
        <v>27</v>
      </c>
      <c r="AR57" s="81" t="s">
        <v>27</v>
      </c>
      <c r="AS57" s="81" t="s">
        <v>27</v>
      </c>
      <c r="AT57" s="81" t="s">
        <v>27</v>
      </c>
      <c r="AU57" s="81" t="s">
        <v>27</v>
      </c>
      <c r="AV57" s="81" t="s">
        <v>27</v>
      </c>
      <c r="AW57" s="81" t="s">
        <v>27</v>
      </c>
      <c r="AX57" s="81" t="s">
        <v>27</v>
      </c>
      <c r="AY57" s="223"/>
    </row>
    <row r="58" ht="15.75" spans="1:51">
      <c r="A58" s="77"/>
      <c r="B58" s="195"/>
      <c r="C58" s="77"/>
      <c r="D58" s="42" t="s">
        <v>161</v>
      </c>
      <c r="E58" s="77"/>
      <c r="F58" s="35" t="s">
        <v>352</v>
      </c>
      <c r="G58" s="43">
        <v>0</v>
      </c>
      <c r="H58" s="40">
        <v>0</v>
      </c>
      <c r="I58" s="77"/>
      <c r="J58" s="77"/>
      <c r="K58" s="84" t="s">
        <v>27</v>
      </c>
      <c r="L58" s="81" t="s">
        <v>27</v>
      </c>
      <c r="M58" s="81" t="s">
        <v>27</v>
      </c>
      <c r="N58" s="81" t="s">
        <v>27</v>
      </c>
      <c r="O58" s="81">
        <v>1</v>
      </c>
      <c r="P58" s="81">
        <v>0</v>
      </c>
      <c r="Q58" s="81">
        <v>0</v>
      </c>
      <c r="R58" s="82">
        <v>0</v>
      </c>
      <c r="S58" s="81" t="s">
        <v>27</v>
      </c>
      <c r="T58" s="81" t="s">
        <v>27</v>
      </c>
      <c r="U58" s="81" t="s">
        <v>27</v>
      </c>
      <c r="V58" s="81" t="s">
        <v>27</v>
      </c>
      <c r="W58" s="81">
        <v>1</v>
      </c>
      <c r="X58" s="81">
        <v>0</v>
      </c>
      <c r="Y58" s="81">
        <v>0</v>
      </c>
      <c r="Z58" s="82">
        <v>0</v>
      </c>
      <c r="AA58" s="81" t="s">
        <v>27</v>
      </c>
      <c r="AB58" s="81" t="s">
        <v>27</v>
      </c>
      <c r="AC58" s="81" t="s">
        <v>27</v>
      </c>
      <c r="AD58" s="81" t="s">
        <v>27</v>
      </c>
      <c r="AE58" s="81" t="s">
        <v>27</v>
      </c>
      <c r="AF58" s="81" t="s">
        <v>27</v>
      </c>
      <c r="AG58" s="81" t="s">
        <v>27</v>
      </c>
      <c r="AH58" s="81" t="s">
        <v>27</v>
      </c>
      <c r="AI58" s="81" t="s">
        <v>27</v>
      </c>
      <c r="AJ58" s="81" t="s">
        <v>27</v>
      </c>
      <c r="AK58" s="81" t="s">
        <v>27</v>
      </c>
      <c r="AL58" s="81" t="s">
        <v>27</v>
      </c>
      <c r="AM58" s="81" t="s">
        <v>27</v>
      </c>
      <c r="AN58" s="81" t="s">
        <v>27</v>
      </c>
      <c r="AO58" s="81" t="s">
        <v>27</v>
      </c>
      <c r="AP58" s="81" t="s">
        <v>27</v>
      </c>
      <c r="AQ58" s="81" t="s">
        <v>27</v>
      </c>
      <c r="AR58" s="81" t="s">
        <v>27</v>
      </c>
      <c r="AS58" s="81" t="s">
        <v>27</v>
      </c>
      <c r="AT58" s="81" t="s">
        <v>27</v>
      </c>
      <c r="AU58" s="81" t="s">
        <v>27</v>
      </c>
      <c r="AV58" s="81" t="s">
        <v>27</v>
      </c>
      <c r="AW58" s="81" t="s">
        <v>27</v>
      </c>
      <c r="AX58" s="81" t="s">
        <v>27</v>
      </c>
      <c r="AY58" s="223"/>
    </row>
    <row r="59" ht="15.75" spans="1:51">
      <c r="A59" s="77"/>
      <c r="B59" s="195"/>
      <c r="C59" s="77"/>
      <c r="D59" s="42" t="s">
        <v>162</v>
      </c>
      <c r="E59" s="77"/>
      <c r="F59" s="35" t="s">
        <v>352</v>
      </c>
      <c r="G59" s="43">
        <v>2</v>
      </c>
      <c r="H59" s="48">
        <v>1</v>
      </c>
      <c r="I59" s="77"/>
      <c r="J59" s="77"/>
      <c r="K59" s="84" t="s">
        <v>27</v>
      </c>
      <c r="L59" s="81" t="s">
        <v>27</v>
      </c>
      <c r="M59" s="81" t="s">
        <v>27</v>
      </c>
      <c r="N59" s="81" t="s">
        <v>27</v>
      </c>
      <c r="O59" s="81" t="s">
        <v>27</v>
      </c>
      <c r="P59" s="81" t="s">
        <v>27</v>
      </c>
      <c r="Q59" s="81" t="s">
        <v>27</v>
      </c>
      <c r="R59" s="81" t="s">
        <v>27</v>
      </c>
      <c r="S59" s="81">
        <v>1</v>
      </c>
      <c r="T59" s="81">
        <v>0</v>
      </c>
      <c r="U59" s="81">
        <v>1</v>
      </c>
      <c r="V59" s="82">
        <v>1</v>
      </c>
      <c r="W59" s="81" t="s">
        <v>27</v>
      </c>
      <c r="X59" s="81" t="s">
        <v>27</v>
      </c>
      <c r="Y59" s="81" t="s">
        <v>27</v>
      </c>
      <c r="Z59" s="81" t="s">
        <v>27</v>
      </c>
      <c r="AA59" s="81" t="s">
        <v>27</v>
      </c>
      <c r="AB59" s="81" t="s">
        <v>27</v>
      </c>
      <c r="AC59" s="81" t="s">
        <v>27</v>
      </c>
      <c r="AD59" s="81" t="s">
        <v>27</v>
      </c>
      <c r="AE59" s="81">
        <v>1</v>
      </c>
      <c r="AF59" s="81">
        <v>1</v>
      </c>
      <c r="AG59" s="81">
        <v>1</v>
      </c>
      <c r="AH59" s="82">
        <v>1</v>
      </c>
      <c r="AI59" s="81" t="s">
        <v>27</v>
      </c>
      <c r="AJ59" s="81" t="s">
        <v>27</v>
      </c>
      <c r="AK59" s="81" t="s">
        <v>27</v>
      </c>
      <c r="AL59" s="81" t="s">
        <v>27</v>
      </c>
      <c r="AM59" s="81" t="s">
        <v>27</v>
      </c>
      <c r="AN59" s="81" t="s">
        <v>27</v>
      </c>
      <c r="AO59" s="81" t="s">
        <v>27</v>
      </c>
      <c r="AP59" s="81" t="s">
        <v>27</v>
      </c>
      <c r="AQ59" s="81" t="s">
        <v>27</v>
      </c>
      <c r="AR59" s="81" t="s">
        <v>27</v>
      </c>
      <c r="AS59" s="81" t="s">
        <v>27</v>
      </c>
      <c r="AT59" s="81" t="s">
        <v>27</v>
      </c>
      <c r="AU59" s="81" t="s">
        <v>27</v>
      </c>
      <c r="AV59" s="81" t="s">
        <v>27</v>
      </c>
      <c r="AW59" s="81" t="s">
        <v>27</v>
      </c>
      <c r="AX59" s="81" t="s">
        <v>27</v>
      </c>
      <c r="AY59" s="223"/>
    </row>
    <row r="60" ht="33.75" customHeight="true" spans="1:51">
      <c r="A60" s="77"/>
      <c r="B60" s="195"/>
      <c r="C60" s="77"/>
      <c r="D60" s="42" t="s">
        <v>163</v>
      </c>
      <c r="E60" s="77"/>
      <c r="F60" s="35" t="s">
        <v>352</v>
      </c>
      <c r="G60" s="81" t="s">
        <v>27</v>
      </c>
      <c r="H60" s="81" t="s">
        <v>27</v>
      </c>
      <c r="I60" s="77"/>
      <c r="J60" s="77"/>
      <c r="K60" s="214"/>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Q60" s="195"/>
      <c r="AR60" s="195"/>
      <c r="AS60" s="195"/>
      <c r="AT60" s="195"/>
      <c r="AU60" s="195"/>
      <c r="AV60" s="195"/>
      <c r="AW60" s="195"/>
      <c r="AX60" s="195"/>
      <c r="AY60" s="223" t="s">
        <v>165</v>
      </c>
    </row>
    <row r="61" ht="67.5" spans="1:51">
      <c r="A61" s="77"/>
      <c r="B61" s="195"/>
      <c r="C61" s="77"/>
      <c r="D61" s="42" t="s">
        <v>166</v>
      </c>
      <c r="E61" s="77"/>
      <c r="F61" s="35" t="s">
        <v>167</v>
      </c>
      <c r="G61" s="35">
        <v>480</v>
      </c>
      <c r="H61" s="36">
        <v>0.64</v>
      </c>
      <c r="I61" s="35" t="s">
        <v>355</v>
      </c>
      <c r="J61" s="35" t="s">
        <v>356</v>
      </c>
      <c r="K61" s="81" t="s">
        <v>27</v>
      </c>
      <c r="L61" s="81" t="s">
        <v>27</v>
      </c>
      <c r="M61" s="81" t="s">
        <v>27</v>
      </c>
      <c r="N61" s="81" t="s">
        <v>27</v>
      </c>
      <c r="O61" s="81" t="s">
        <v>27</v>
      </c>
      <c r="P61" s="81" t="s">
        <v>27</v>
      </c>
      <c r="Q61" s="81" t="s">
        <v>27</v>
      </c>
      <c r="R61" s="81" t="s">
        <v>27</v>
      </c>
      <c r="S61" s="81">
        <v>30</v>
      </c>
      <c r="T61" s="81">
        <v>0</v>
      </c>
      <c r="U61" s="81">
        <v>30</v>
      </c>
      <c r="V61" s="53">
        <v>1</v>
      </c>
      <c r="W61" s="81" t="s">
        <v>27</v>
      </c>
      <c r="X61" s="81" t="s">
        <v>27</v>
      </c>
      <c r="Y61" s="81" t="s">
        <v>27</v>
      </c>
      <c r="Z61" s="81" t="s">
        <v>27</v>
      </c>
      <c r="AA61" s="112">
        <v>270</v>
      </c>
      <c r="AB61" s="53">
        <v>0.5</v>
      </c>
      <c r="AC61" s="53">
        <v>0.7</v>
      </c>
      <c r="AD61" s="53">
        <v>0.7</v>
      </c>
      <c r="AE61" s="81">
        <v>270</v>
      </c>
      <c r="AF61" s="53">
        <v>0.3</v>
      </c>
      <c r="AG61" s="81">
        <v>270</v>
      </c>
      <c r="AH61" s="53">
        <v>1</v>
      </c>
      <c r="AI61" s="81" t="s">
        <v>27</v>
      </c>
      <c r="AJ61" s="81" t="s">
        <v>27</v>
      </c>
      <c r="AK61" s="81" t="s">
        <v>27</v>
      </c>
      <c r="AL61" s="81" t="s">
        <v>27</v>
      </c>
      <c r="AM61" s="81">
        <v>180</v>
      </c>
      <c r="AN61" s="53">
        <v>0.4</v>
      </c>
      <c r="AO61" s="81">
        <v>180</v>
      </c>
      <c r="AP61" s="53">
        <v>1</v>
      </c>
      <c r="AQ61" s="81" t="s">
        <v>27</v>
      </c>
      <c r="AR61" s="81" t="s">
        <v>27</v>
      </c>
      <c r="AS61" s="81" t="s">
        <v>27</v>
      </c>
      <c r="AT61" s="81" t="s">
        <v>27</v>
      </c>
      <c r="AU61" s="81" t="s">
        <v>27</v>
      </c>
      <c r="AV61" s="81" t="s">
        <v>27</v>
      </c>
      <c r="AW61" s="81" t="s">
        <v>27</v>
      </c>
      <c r="AX61" s="81" t="s">
        <v>27</v>
      </c>
      <c r="AY61" s="223" t="s">
        <v>168</v>
      </c>
    </row>
    <row r="62" ht="15.75" spans="1:51">
      <c r="A62" s="77"/>
      <c r="B62" s="195"/>
      <c r="C62" s="77"/>
      <c r="D62" s="42" t="s">
        <v>169</v>
      </c>
      <c r="E62" s="77"/>
      <c r="F62" s="35" t="s">
        <v>167</v>
      </c>
      <c r="G62" s="35">
        <v>3</v>
      </c>
      <c r="H62" s="36">
        <v>0.75</v>
      </c>
      <c r="I62" s="77"/>
      <c r="J62" s="77"/>
      <c r="K62" s="81" t="s">
        <v>27</v>
      </c>
      <c r="L62" s="81" t="s">
        <v>27</v>
      </c>
      <c r="M62" s="81" t="s">
        <v>27</v>
      </c>
      <c r="N62" s="81" t="s">
        <v>27</v>
      </c>
      <c r="O62" s="81" t="s">
        <v>27</v>
      </c>
      <c r="P62" s="81" t="s">
        <v>27</v>
      </c>
      <c r="Q62" s="81" t="s">
        <v>27</v>
      </c>
      <c r="R62" s="81" t="s">
        <v>27</v>
      </c>
      <c r="S62" s="81">
        <v>1</v>
      </c>
      <c r="T62" s="81">
        <v>0</v>
      </c>
      <c r="U62" s="81">
        <v>1</v>
      </c>
      <c r="V62" s="53">
        <v>1</v>
      </c>
      <c r="W62" s="81" t="s">
        <v>27</v>
      </c>
      <c r="X62" s="81" t="s">
        <v>27</v>
      </c>
      <c r="Y62" s="81" t="s">
        <v>27</v>
      </c>
      <c r="Z62" s="81" t="s">
        <v>27</v>
      </c>
      <c r="AA62" s="112">
        <v>1</v>
      </c>
      <c r="AB62" s="53">
        <v>0.5</v>
      </c>
      <c r="AC62" s="53">
        <v>0.7</v>
      </c>
      <c r="AD62" s="53">
        <v>0.7</v>
      </c>
      <c r="AE62" s="81">
        <v>1</v>
      </c>
      <c r="AF62" s="53">
        <v>0.3</v>
      </c>
      <c r="AG62" s="81">
        <v>1</v>
      </c>
      <c r="AH62" s="53">
        <v>1</v>
      </c>
      <c r="AI62" s="81" t="s">
        <v>27</v>
      </c>
      <c r="AJ62" s="81" t="s">
        <v>27</v>
      </c>
      <c r="AK62" s="81" t="s">
        <v>27</v>
      </c>
      <c r="AL62" s="81" t="s">
        <v>27</v>
      </c>
      <c r="AM62" s="81">
        <v>1</v>
      </c>
      <c r="AN62" s="53">
        <v>0.4</v>
      </c>
      <c r="AO62" s="81">
        <v>1</v>
      </c>
      <c r="AP62" s="53">
        <v>1</v>
      </c>
      <c r="AQ62" s="81" t="s">
        <v>27</v>
      </c>
      <c r="AR62" s="81" t="s">
        <v>27</v>
      </c>
      <c r="AS62" s="81" t="s">
        <v>27</v>
      </c>
      <c r="AT62" s="81" t="s">
        <v>27</v>
      </c>
      <c r="AU62" s="81" t="s">
        <v>27</v>
      </c>
      <c r="AV62" s="81" t="s">
        <v>27</v>
      </c>
      <c r="AW62" s="81" t="s">
        <v>27</v>
      </c>
      <c r="AX62" s="81" t="s">
        <v>27</v>
      </c>
      <c r="AY62" s="223"/>
    </row>
    <row r="63" ht="63.75" customHeight="true" spans="1:51">
      <c r="A63" s="77"/>
      <c r="B63" s="197">
        <v>22</v>
      </c>
      <c r="C63" s="42" t="s">
        <v>170</v>
      </c>
      <c r="D63" s="42" t="s">
        <v>171</v>
      </c>
      <c r="E63" s="77"/>
      <c r="F63" s="35" t="s">
        <v>167</v>
      </c>
      <c r="G63" s="43">
        <v>1446</v>
      </c>
      <c r="H63" s="82">
        <v>0.964</v>
      </c>
      <c r="I63" s="42" t="s">
        <v>357</v>
      </c>
      <c r="J63" s="42" t="s">
        <v>358</v>
      </c>
      <c r="K63" s="81" t="s">
        <v>27</v>
      </c>
      <c r="L63" s="81" t="s">
        <v>27</v>
      </c>
      <c r="M63" s="81" t="s">
        <v>27</v>
      </c>
      <c r="N63" s="81" t="s">
        <v>27</v>
      </c>
      <c r="O63" s="81" t="s">
        <v>27</v>
      </c>
      <c r="P63" s="81" t="s">
        <v>27</v>
      </c>
      <c r="Q63" s="81" t="s">
        <v>27</v>
      </c>
      <c r="R63" s="81" t="s">
        <v>27</v>
      </c>
      <c r="S63" s="81" t="s">
        <v>27</v>
      </c>
      <c r="T63" s="81" t="s">
        <v>27</v>
      </c>
      <c r="U63" s="81" t="s">
        <v>27</v>
      </c>
      <c r="V63" s="81" t="s">
        <v>27</v>
      </c>
      <c r="W63" s="81">
        <v>1500</v>
      </c>
      <c r="X63" s="81">
        <v>1446</v>
      </c>
      <c r="Y63" s="81">
        <v>1446</v>
      </c>
      <c r="Z63" s="82">
        <v>0.964</v>
      </c>
      <c r="AA63" s="81" t="s">
        <v>27</v>
      </c>
      <c r="AB63" s="81" t="s">
        <v>27</v>
      </c>
      <c r="AC63" s="81" t="s">
        <v>27</v>
      </c>
      <c r="AD63" s="81" t="s">
        <v>27</v>
      </c>
      <c r="AE63" s="81" t="s">
        <v>27</v>
      </c>
      <c r="AF63" s="81" t="s">
        <v>27</v>
      </c>
      <c r="AG63" s="81" t="s">
        <v>27</v>
      </c>
      <c r="AH63" s="81" t="s">
        <v>27</v>
      </c>
      <c r="AI63" s="81" t="s">
        <v>27</v>
      </c>
      <c r="AJ63" s="81" t="s">
        <v>27</v>
      </c>
      <c r="AK63" s="81" t="s">
        <v>27</v>
      </c>
      <c r="AL63" s="81" t="s">
        <v>27</v>
      </c>
      <c r="AM63" s="81" t="s">
        <v>27</v>
      </c>
      <c r="AN63" s="81" t="s">
        <v>27</v>
      </c>
      <c r="AO63" s="81" t="s">
        <v>27</v>
      </c>
      <c r="AP63" s="81" t="s">
        <v>27</v>
      </c>
      <c r="AQ63" s="81" t="s">
        <v>27</v>
      </c>
      <c r="AR63" s="81" t="s">
        <v>27</v>
      </c>
      <c r="AS63" s="81" t="s">
        <v>27</v>
      </c>
      <c r="AT63" s="81" t="s">
        <v>27</v>
      </c>
      <c r="AU63" s="81" t="s">
        <v>27</v>
      </c>
      <c r="AV63" s="81" t="s">
        <v>27</v>
      </c>
      <c r="AW63" s="81" t="s">
        <v>27</v>
      </c>
      <c r="AX63" s="81" t="s">
        <v>27</v>
      </c>
      <c r="AY63" s="223"/>
    </row>
    <row r="64" ht="47.25" spans="1:51">
      <c r="A64" s="77"/>
      <c r="B64" s="197">
        <v>23</v>
      </c>
      <c r="C64" s="42" t="s">
        <v>172</v>
      </c>
      <c r="D64" s="42" t="s">
        <v>173</v>
      </c>
      <c r="E64" s="77"/>
      <c r="F64" s="35" t="s">
        <v>167</v>
      </c>
      <c r="G64" s="154">
        <v>131</v>
      </c>
      <c r="H64" s="155">
        <v>0.5796</v>
      </c>
      <c r="I64" s="42" t="s">
        <v>359</v>
      </c>
      <c r="J64" s="42" t="s">
        <v>360</v>
      </c>
      <c r="K64" s="84">
        <v>24</v>
      </c>
      <c r="L64" s="81">
        <v>0</v>
      </c>
      <c r="M64" s="81">
        <v>0</v>
      </c>
      <c r="N64" s="82">
        <v>0</v>
      </c>
      <c r="O64" s="43" t="s">
        <v>27</v>
      </c>
      <c r="P64" s="43" t="s">
        <v>27</v>
      </c>
      <c r="Q64" s="43" t="s">
        <v>27</v>
      </c>
      <c r="R64" s="43" t="s">
        <v>27</v>
      </c>
      <c r="S64" s="43">
        <v>11</v>
      </c>
      <c r="T64" s="43">
        <v>0</v>
      </c>
      <c r="U64" s="43">
        <v>0</v>
      </c>
      <c r="V64" s="53">
        <v>0</v>
      </c>
      <c r="W64" s="43">
        <v>43</v>
      </c>
      <c r="X64" s="43">
        <v>0</v>
      </c>
      <c r="Y64" s="43">
        <v>43</v>
      </c>
      <c r="Z64" s="53">
        <v>1</v>
      </c>
      <c r="AA64" s="43">
        <v>30</v>
      </c>
      <c r="AB64" s="43">
        <v>30</v>
      </c>
      <c r="AC64" s="43">
        <v>30</v>
      </c>
      <c r="AD64" s="53">
        <v>1</v>
      </c>
      <c r="AE64" s="43">
        <v>59</v>
      </c>
      <c r="AF64" s="43">
        <v>0</v>
      </c>
      <c r="AG64" s="43">
        <v>39</v>
      </c>
      <c r="AH64" s="53">
        <v>0.661</v>
      </c>
      <c r="AI64" s="43">
        <v>19</v>
      </c>
      <c r="AJ64" s="43">
        <v>19</v>
      </c>
      <c r="AK64" s="43">
        <v>19</v>
      </c>
      <c r="AL64" s="53">
        <v>1</v>
      </c>
      <c r="AM64" s="43">
        <v>40</v>
      </c>
      <c r="AN64" s="43">
        <v>0</v>
      </c>
      <c r="AO64" s="43">
        <v>0</v>
      </c>
      <c r="AP64" s="53">
        <v>0</v>
      </c>
      <c r="AQ64" s="81" t="s">
        <v>27</v>
      </c>
      <c r="AR64" s="81" t="s">
        <v>27</v>
      </c>
      <c r="AS64" s="81" t="s">
        <v>27</v>
      </c>
      <c r="AT64" s="81" t="s">
        <v>27</v>
      </c>
      <c r="AU64" s="81" t="s">
        <v>27</v>
      </c>
      <c r="AV64" s="81" t="s">
        <v>27</v>
      </c>
      <c r="AW64" s="81" t="s">
        <v>27</v>
      </c>
      <c r="AX64" s="81" t="s">
        <v>27</v>
      </c>
      <c r="AY64" s="223"/>
    </row>
    <row r="65" ht="53.25" customHeight="true" spans="1:51">
      <c r="A65" s="77"/>
      <c r="B65" s="197">
        <v>24</v>
      </c>
      <c r="C65" s="42" t="s">
        <v>174</v>
      </c>
      <c r="D65" s="42" t="s">
        <v>175</v>
      </c>
      <c r="E65" s="77"/>
      <c r="F65" s="35" t="s">
        <v>167</v>
      </c>
      <c r="G65" s="202">
        <v>15190</v>
      </c>
      <c r="H65" s="227">
        <v>1.0614</v>
      </c>
      <c r="I65" s="202" t="s">
        <v>361</v>
      </c>
      <c r="J65" s="202" t="s">
        <v>362</v>
      </c>
      <c r="K65" s="230">
        <v>5558</v>
      </c>
      <c r="L65" s="112">
        <v>1294</v>
      </c>
      <c r="M65" s="112">
        <v>6648</v>
      </c>
      <c r="N65" s="83">
        <v>1.1961</v>
      </c>
      <c r="O65" s="202">
        <v>104</v>
      </c>
      <c r="P65" s="202">
        <v>0</v>
      </c>
      <c r="Q65" s="202">
        <v>82</v>
      </c>
      <c r="R65" s="208">
        <v>0.7885</v>
      </c>
      <c r="S65" s="202">
        <v>1357</v>
      </c>
      <c r="T65" s="202">
        <v>0</v>
      </c>
      <c r="U65" s="202">
        <v>1220</v>
      </c>
      <c r="V65" s="208">
        <v>0.899</v>
      </c>
      <c r="W65" s="202">
        <v>343</v>
      </c>
      <c r="X65" s="202">
        <v>1</v>
      </c>
      <c r="Y65" s="202">
        <v>373</v>
      </c>
      <c r="Z65" s="208">
        <v>1.0875</v>
      </c>
      <c r="AA65" s="202">
        <v>4071</v>
      </c>
      <c r="AB65" s="202">
        <v>0</v>
      </c>
      <c r="AC65" s="202">
        <v>3952</v>
      </c>
      <c r="AD65" s="208">
        <v>0.9708</v>
      </c>
      <c r="AE65" s="202">
        <v>1538</v>
      </c>
      <c r="AF65" s="202">
        <v>0</v>
      </c>
      <c r="AG65" s="202">
        <v>1521</v>
      </c>
      <c r="AH65" s="208">
        <v>0.9889</v>
      </c>
      <c r="AI65" s="202">
        <v>262</v>
      </c>
      <c r="AJ65" s="202">
        <v>0</v>
      </c>
      <c r="AK65" s="202">
        <v>269</v>
      </c>
      <c r="AL65" s="208">
        <v>1.0267</v>
      </c>
      <c r="AM65" s="202">
        <v>1078</v>
      </c>
      <c r="AN65" s="202">
        <v>0</v>
      </c>
      <c r="AO65" s="202">
        <v>1125</v>
      </c>
      <c r="AP65" s="208">
        <v>1.0436</v>
      </c>
      <c r="AQ65" s="81" t="s">
        <v>27</v>
      </c>
      <c r="AR65" s="81" t="s">
        <v>27</v>
      </c>
      <c r="AS65" s="81" t="s">
        <v>27</v>
      </c>
      <c r="AT65" s="81" t="s">
        <v>27</v>
      </c>
      <c r="AU65" s="81" t="s">
        <v>27</v>
      </c>
      <c r="AV65" s="81" t="s">
        <v>27</v>
      </c>
      <c r="AW65" s="81" t="s">
        <v>27</v>
      </c>
      <c r="AX65" s="81" t="s">
        <v>27</v>
      </c>
      <c r="AY65" s="237"/>
    </row>
    <row r="66" ht="19.5" spans="1:51">
      <c r="A66" s="77"/>
      <c r="B66" s="195"/>
      <c r="C66" s="77"/>
      <c r="D66" s="42" t="s">
        <v>176</v>
      </c>
      <c r="E66" s="77"/>
      <c r="F66" s="35" t="s">
        <v>69</v>
      </c>
      <c r="G66" s="35">
        <v>40</v>
      </c>
      <c r="H66" s="36">
        <v>0.4878</v>
      </c>
      <c r="I66" s="231" t="s">
        <v>363</v>
      </c>
      <c r="J66" s="138" t="s">
        <v>364</v>
      </c>
      <c r="K66" s="84" t="s">
        <v>27</v>
      </c>
      <c r="L66" s="81" t="s">
        <v>27</v>
      </c>
      <c r="M66" s="81" t="s">
        <v>27</v>
      </c>
      <c r="N66" s="81" t="s">
        <v>27</v>
      </c>
      <c r="O66" s="107">
        <v>15</v>
      </c>
      <c r="P66" s="107">
        <v>15</v>
      </c>
      <c r="Q66" s="107">
        <v>15</v>
      </c>
      <c r="R66" s="108">
        <v>1</v>
      </c>
      <c r="S66" s="107">
        <v>9</v>
      </c>
      <c r="T66" s="107">
        <v>7</v>
      </c>
      <c r="U66" s="107">
        <v>7</v>
      </c>
      <c r="V66" s="108">
        <v>0.7778</v>
      </c>
      <c r="W66" s="107">
        <v>4</v>
      </c>
      <c r="X66" s="107">
        <v>4</v>
      </c>
      <c r="Y66" s="107">
        <v>4</v>
      </c>
      <c r="Z66" s="108">
        <v>1</v>
      </c>
      <c r="AA66" s="107">
        <v>20</v>
      </c>
      <c r="AB66" s="107">
        <v>0</v>
      </c>
      <c r="AC66" s="107">
        <v>0</v>
      </c>
      <c r="AD66" s="108">
        <v>0</v>
      </c>
      <c r="AE66" s="107">
        <v>16</v>
      </c>
      <c r="AF66" s="107">
        <v>14</v>
      </c>
      <c r="AG66" s="107">
        <v>14</v>
      </c>
      <c r="AH66" s="108">
        <v>0.875</v>
      </c>
      <c r="AI66" s="107">
        <v>9</v>
      </c>
      <c r="AJ66" s="107">
        <v>0</v>
      </c>
      <c r="AK66" s="107">
        <v>0</v>
      </c>
      <c r="AL66" s="108">
        <v>0</v>
      </c>
      <c r="AM66" s="107">
        <v>9</v>
      </c>
      <c r="AN66" s="107">
        <v>0</v>
      </c>
      <c r="AO66" s="107">
        <v>0</v>
      </c>
      <c r="AP66" s="108">
        <v>0</v>
      </c>
      <c r="AQ66" s="81" t="s">
        <v>27</v>
      </c>
      <c r="AR66" s="81" t="s">
        <v>27</v>
      </c>
      <c r="AS66" s="81" t="s">
        <v>27</v>
      </c>
      <c r="AT66" s="81" t="s">
        <v>27</v>
      </c>
      <c r="AU66" s="81" t="s">
        <v>27</v>
      </c>
      <c r="AV66" s="81" t="s">
        <v>27</v>
      </c>
      <c r="AW66" s="81" t="s">
        <v>27</v>
      </c>
      <c r="AX66" s="81" t="s">
        <v>27</v>
      </c>
      <c r="AY66" s="223" t="s">
        <v>177</v>
      </c>
    </row>
    <row r="67" ht="19.5" spans="1:51">
      <c r="A67" s="77"/>
      <c r="B67" s="195"/>
      <c r="C67" s="77"/>
      <c r="D67" s="42" t="s">
        <v>178</v>
      </c>
      <c r="E67" s="77"/>
      <c r="F67" s="35" t="s">
        <v>69</v>
      </c>
      <c r="G67" s="35">
        <v>16</v>
      </c>
      <c r="H67" s="36">
        <v>0.2909</v>
      </c>
      <c r="I67" s="19"/>
      <c r="J67" s="19"/>
      <c r="K67" s="84" t="s">
        <v>27</v>
      </c>
      <c r="L67" s="81" t="s">
        <v>27</v>
      </c>
      <c r="M67" s="81" t="s">
        <v>27</v>
      </c>
      <c r="N67" s="81" t="s">
        <v>27</v>
      </c>
      <c r="O67" s="107">
        <v>6</v>
      </c>
      <c r="P67" s="107">
        <v>6</v>
      </c>
      <c r="Q67" s="107">
        <v>6</v>
      </c>
      <c r="R67" s="108">
        <v>1</v>
      </c>
      <c r="S67" s="107">
        <v>9</v>
      </c>
      <c r="T67" s="107">
        <v>7</v>
      </c>
      <c r="U67" s="107">
        <v>7</v>
      </c>
      <c r="V67" s="108">
        <v>0.7778</v>
      </c>
      <c r="W67" s="107">
        <v>3</v>
      </c>
      <c r="X67" s="107">
        <v>3</v>
      </c>
      <c r="Y67" s="107">
        <v>3</v>
      </c>
      <c r="Z67" s="108">
        <v>1</v>
      </c>
      <c r="AA67" s="107">
        <v>20</v>
      </c>
      <c r="AB67" s="107">
        <v>0</v>
      </c>
      <c r="AC67" s="107">
        <v>0</v>
      </c>
      <c r="AD67" s="108">
        <v>0</v>
      </c>
      <c r="AE67" s="107">
        <v>9</v>
      </c>
      <c r="AF67" s="107">
        <v>0</v>
      </c>
      <c r="AG67" s="107">
        <v>0</v>
      </c>
      <c r="AH67" s="108">
        <v>0</v>
      </c>
      <c r="AI67" s="107">
        <v>3</v>
      </c>
      <c r="AJ67" s="107">
        <v>0</v>
      </c>
      <c r="AK67" s="107">
        <v>0</v>
      </c>
      <c r="AL67" s="107">
        <v>0</v>
      </c>
      <c r="AM67" s="107">
        <v>5</v>
      </c>
      <c r="AN67" s="107">
        <v>0</v>
      </c>
      <c r="AO67" s="107">
        <v>0</v>
      </c>
      <c r="AP67" s="108">
        <v>0</v>
      </c>
      <c r="AQ67" s="81" t="s">
        <v>27</v>
      </c>
      <c r="AR67" s="81" t="s">
        <v>27</v>
      </c>
      <c r="AS67" s="81" t="s">
        <v>27</v>
      </c>
      <c r="AT67" s="81" t="s">
        <v>27</v>
      </c>
      <c r="AU67" s="81" t="s">
        <v>27</v>
      </c>
      <c r="AV67" s="81" t="s">
        <v>27</v>
      </c>
      <c r="AW67" s="81" t="s">
        <v>27</v>
      </c>
      <c r="AX67" s="81" t="s">
        <v>27</v>
      </c>
      <c r="AY67" s="77"/>
    </row>
    <row r="68" ht="87.75" customHeight="true" spans="1:51">
      <c r="A68" s="77"/>
      <c r="B68" s="197">
        <v>25</v>
      </c>
      <c r="C68" s="42" t="s">
        <v>179</v>
      </c>
      <c r="D68" s="42" t="s">
        <v>180</v>
      </c>
      <c r="E68" s="77"/>
      <c r="F68" s="35" t="s">
        <v>167</v>
      </c>
      <c r="G68" s="43">
        <v>22877</v>
      </c>
      <c r="H68" s="36">
        <v>0.9947</v>
      </c>
      <c r="I68" s="202" t="s">
        <v>365</v>
      </c>
      <c r="J68" s="202" t="s">
        <v>366</v>
      </c>
      <c r="K68" s="84" t="s">
        <v>27</v>
      </c>
      <c r="L68" s="81" t="s">
        <v>27</v>
      </c>
      <c r="M68" s="81" t="s">
        <v>27</v>
      </c>
      <c r="N68" s="81" t="s">
        <v>27</v>
      </c>
      <c r="O68" s="81">
        <v>3445</v>
      </c>
      <c r="P68" s="107">
        <v>934</v>
      </c>
      <c r="Q68" s="107">
        <v>3893</v>
      </c>
      <c r="R68" s="108">
        <v>1.13</v>
      </c>
      <c r="S68" s="81">
        <v>2631</v>
      </c>
      <c r="T68" s="107">
        <v>100</v>
      </c>
      <c r="U68" s="107">
        <v>2480</v>
      </c>
      <c r="V68" s="108">
        <v>0.9426</v>
      </c>
      <c r="W68" s="81">
        <v>1612</v>
      </c>
      <c r="X68" s="107">
        <v>547</v>
      </c>
      <c r="Y68" s="107">
        <v>1408</v>
      </c>
      <c r="Z68" s="108">
        <v>0.8734</v>
      </c>
      <c r="AA68" s="81">
        <v>7073</v>
      </c>
      <c r="AB68" s="107">
        <v>120</v>
      </c>
      <c r="AC68" s="107">
        <v>7513</v>
      </c>
      <c r="AD68" s="108">
        <f>AC68/AA68</f>
        <v>1.06220839813375</v>
      </c>
      <c r="AE68" s="81">
        <v>4269</v>
      </c>
      <c r="AF68" s="107">
        <v>35</v>
      </c>
      <c r="AG68" s="107">
        <v>4359</v>
      </c>
      <c r="AH68" s="108">
        <f>AG68/AE68</f>
        <v>1.02108222066058</v>
      </c>
      <c r="AI68" s="81">
        <v>1562</v>
      </c>
      <c r="AJ68" s="107">
        <v>30</v>
      </c>
      <c r="AK68" s="107">
        <v>1271</v>
      </c>
      <c r="AL68" s="108">
        <v>0.8137</v>
      </c>
      <c r="AM68" s="81">
        <v>2408</v>
      </c>
      <c r="AN68" s="107">
        <v>390</v>
      </c>
      <c r="AO68" s="107">
        <v>1953</v>
      </c>
      <c r="AP68" s="108">
        <v>0.811</v>
      </c>
      <c r="AQ68" s="81" t="s">
        <v>27</v>
      </c>
      <c r="AR68" s="81" t="s">
        <v>27</v>
      </c>
      <c r="AS68" s="81" t="s">
        <v>27</v>
      </c>
      <c r="AT68" s="81" t="s">
        <v>27</v>
      </c>
      <c r="AU68" s="81" t="s">
        <v>27</v>
      </c>
      <c r="AV68" s="81" t="s">
        <v>27</v>
      </c>
      <c r="AW68" s="81" t="s">
        <v>27</v>
      </c>
      <c r="AX68" s="81" t="s">
        <v>27</v>
      </c>
      <c r="AY68" s="237"/>
    </row>
    <row r="69" ht="117" customHeight="true" spans="1:51">
      <c r="A69" s="77"/>
      <c r="B69" s="195"/>
      <c r="C69" s="77"/>
      <c r="D69" s="42" t="s">
        <v>181</v>
      </c>
      <c r="E69" s="77"/>
      <c r="F69" s="35" t="s">
        <v>167</v>
      </c>
      <c r="G69" s="43">
        <v>85877</v>
      </c>
      <c r="H69" s="36">
        <v>0.9986</v>
      </c>
      <c r="I69" s="77"/>
      <c r="J69" s="77"/>
      <c r="K69" s="81" t="s">
        <v>27</v>
      </c>
      <c r="L69" s="81" t="s">
        <v>27</v>
      </c>
      <c r="M69" s="81" t="s">
        <v>27</v>
      </c>
      <c r="N69" s="81" t="s">
        <v>27</v>
      </c>
      <c r="O69" s="81">
        <v>13988</v>
      </c>
      <c r="P69" s="107">
        <v>14380</v>
      </c>
      <c r="Q69" s="107">
        <v>14380</v>
      </c>
      <c r="R69" s="108">
        <v>1.028</v>
      </c>
      <c r="S69" s="81">
        <v>9360</v>
      </c>
      <c r="T69" s="107">
        <v>8234</v>
      </c>
      <c r="U69" s="107">
        <v>9234</v>
      </c>
      <c r="V69" s="108">
        <v>0.9865</v>
      </c>
      <c r="W69" s="81">
        <v>5735</v>
      </c>
      <c r="X69" s="107">
        <v>5546</v>
      </c>
      <c r="Y69" s="107">
        <v>5546</v>
      </c>
      <c r="Z69" s="108">
        <v>0.967</v>
      </c>
      <c r="AA69" s="81">
        <v>26880</v>
      </c>
      <c r="AB69" s="107">
        <v>27298</v>
      </c>
      <c r="AC69" s="107">
        <v>27298</v>
      </c>
      <c r="AD69" s="108">
        <f>AC69/AA69</f>
        <v>1.0155505952381</v>
      </c>
      <c r="AE69" s="81">
        <v>15189</v>
      </c>
      <c r="AF69" s="107">
        <v>15317</v>
      </c>
      <c r="AG69" s="107">
        <v>15317</v>
      </c>
      <c r="AH69" s="108">
        <v>1.0084</v>
      </c>
      <c r="AI69" s="81">
        <v>5561</v>
      </c>
      <c r="AJ69" s="107">
        <v>5284</v>
      </c>
      <c r="AK69" s="107">
        <v>5284</v>
      </c>
      <c r="AL69" s="108">
        <v>0.9502</v>
      </c>
      <c r="AM69" s="81">
        <v>9287</v>
      </c>
      <c r="AN69" s="107">
        <v>8818</v>
      </c>
      <c r="AO69" s="107">
        <v>8818</v>
      </c>
      <c r="AP69" s="108">
        <v>0.9495</v>
      </c>
      <c r="AQ69" s="81" t="s">
        <v>27</v>
      </c>
      <c r="AR69" s="81" t="s">
        <v>27</v>
      </c>
      <c r="AS69" s="81" t="s">
        <v>27</v>
      </c>
      <c r="AT69" s="81" t="s">
        <v>27</v>
      </c>
      <c r="AU69" s="81" t="s">
        <v>27</v>
      </c>
      <c r="AV69" s="81" t="s">
        <v>27</v>
      </c>
      <c r="AW69" s="81" t="s">
        <v>27</v>
      </c>
      <c r="AX69" s="81" t="s">
        <v>27</v>
      </c>
      <c r="AY69" s="237"/>
    </row>
    <row r="70" ht="15.75" spans="1:51">
      <c r="A70" s="44" t="s">
        <v>182</v>
      </c>
      <c r="B70" s="197">
        <v>26</v>
      </c>
      <c r="C70" s="35" t="s">
        <v>183</v>
      </c>
      <c r="D70" s="42" t="s">
        <v>184</v>
      </c>
      <c r="E70" s="77"/>
      <c r="F70" s="200" t="s">
        <v>352</v>
      </c>
      <c r="G70" s="43">
        <v>27</v>
      </c>
      <c r="H70" s="53">
        <v>1.8</v>
      </c>
      <c r="I70" s="112" t="s">
        <v>297</v>
      </c>
      <c r="J70" s="202" t="s">
        <v>367</v>
      </c>
      <c r="K70" s="81" t="s">
        <v>27</v>
      </c>
      <c r="L70" s="81" t="s">
        <v>27</v>
      </c>
      <c r="M70" s="43">
        <v>14</v>
      </c>
      <c r="N70" s="81" t="s">
        <v>27</v>
      </c>
      <c r="O70" s="81" t="s">
        <v>27</v>
      </c>
      <c r="P70" s="81" t="s">
        <v>27</v>
      </c>
      <c r="Q70" s="43" t="s">
        <v>27</v>
      </c>
      <c r="R70" s="81" t="s">
        <v>27</v>
      </c>
      <c r="S70" s="81" t="s">
        <v>27</v>
      </c>
      <c r="T70" s="81" t="s">
        <v>27</v>
      </c>
      <c r="U70" s="43">
        <v>3</v>
      </c>
      <c r="V70" s="81" t="s">
        <v>27</v>
      </c>
      <c r="W70" s="81" t="s">
        <v>27</v>
      </c>
      <c r="X70" s="81" t="s">
        <v>27</v>
      </c>
      <c r="Y70" s="43">
        <v>2</v>
      </c>
      <c r="Z70" s="81" t="s">
        <v>27</v>
      </c>
      <c r="AA70" s="81" t="s">
        <v>27</v>
      </c>
      <c r="AB70" s="81" t="s">
        <v>27</v>
      </c>
      <c r="AC70" s="43">
        <v>2</v>
      </c>
      <c r="AD70" s="81" t="s">
        <v>27</v>
      </c>
      <c r="AE70" s="81" t="s">
        <v>27</v>
      </c>
      <c r="AF70" s="81" t="s">
        <v>27</v>
      </c>
      <c r="AG70" s="43">
        <v>2</v>
      </c>
      <c r="AH70" s="81" t="s">
        <v>27</v>
      </c>
      <c r="AI70" s="81" t="s">
        <v>27</v>
      </c>
      <c r="AJ70" s="81" t="s">
        <v>27</v>
      </c>
      <c r="AK70" s="43">
        <v>1</v>
      </c>
      <c r="AL70" s="81" t="s">
        <v>27</v>
      </c>
      <c r="AM70" s="81" t="s">
        <v>27</v>
      </c>
      <c r="AN70" s="81" t="s">
        <v>27</v>
      </c>
      <c r="AO70" s="43">
        <v>3</v>
      </c>
      <c r="AP70" s="81" t="s">
        <v>27</v>
      </c>
      <c r="AQ70" s="81" t="s">
        <v>27</v>
      </c>
      <c r="AR70" s="81" t="s">
        <v>27</v>
      </c>
      <c r="AS70" s="81" t="s">
        <v>27</v>
      </c>
      <c r="AT70" s="82" t="s">
        <v>27</v>
      </c>
      <c r="AU70" s="81" t="s">
        <v>27</v>
      </c>
      <c r="AV70" s="81" t="s">
        <v>27</v>
      </c>
      <c r="AW70" s="81" t="s">
        <v>27</v>
      </c>
      <c r="AX70" s="82" t="s">
        <v>27</v>
      </c>
      <c r="AY70" s="223" t="s">
        <v>185</v>
      </c>
    </row>
    <row r="71" ht="19.5" spans="1:51">
      <c r="A71" s="77"/>
      <c r="B71" s="195"/>
      <c r="C71" s="77"/>
      <c r="D71" s="42" t="s">
        <v>186</v>
      </c>
      <c r="E71" s="77"/>
      <c r="F71" s="200" t="s">
        <v>352</v>
      </c>
      <c r="G71" s="126">
        <v>3426</v>
      </c>
      <c r="H71" s="127">
        <v>0.6992</v>
      </c>
      <c r="I71" s="77"/>
      <c r="J71" s="77"/>
      <c r="K71" s="107" t="s">
        <v>27</v>
      </c>
      <c r="L71" s="107" t="s">
        <v>27</v>
      </c>
      <c r="M71" s="107" t="s">
        <v>27</v>
      </c>
      <c r="N71" s="107" t="s">
        <v>27</v>
      </c>
      <c r="O71" s="107">
        <v>707</v>
      </c>
      <c r="P71" s="107">
        <v>555</v>
      </c>
      <c r="Q71" s="107">
        <v>845</v>
      </c>
      <c r="R71" s="108">
        <v>1.1952</v>
      </c>
      <c r="S71" s="107">
        <v>498</v>
      </c>
      <c r="T71" s="107">
        <v>27</v>
      </c>
      <c r="U71" s="107">
        <v>87</v>
      </c>
      <c r="V71" s="108">
        <v>0.1747</v>
      </c>
      <c r="W71" s="107">
        <v>348</v>
      </c>
      <c r="X71" s="107">
        <v>130</v>
      </c>
      <c r="Y71" s="107">
        <v>303</v>
      </c>
      <c r="Z71" s="108">
        <v>0.8707</v>
      </c>
      <c r="AA71" s="107">
        <v>1566</v>
      </c>
      <c r="AB71" s="215">
        <v>676</v>
      </c>
      <c r="AC71" s="215">
        <v>1195</v>
      </c>
      <c r="AD71" s="236">
        <v>0.7631</v>
      </c>
      <c r="AE71" s="107">
        <v>867</v>
      </c>
      <c r="AF71" s="107">
        <v>248</v>
      </c>
      <c r="AG71" s="107">
        <v>564</v>
      </c>
      <c r="AH71" s="108">
        <v>0.6505</v>
      </c>
      <c r="AI71" s="107">
        <v>267</v>
      </c>
      <c r="AJ71" s="107">
        <v>50</v>
      </c>
      <c r="AK71" s="107">
        <v>159</v>
      </c>
      <c r="AL71" s="108">
        <v>0.5955</v>
      </c>
      <c r="AM71" s="107">
        <v>647</v>
      </c>
      <c r="AN71" s="107">
        <v>82</v>
      </c>
      <c r="AO71" s="107">
        <v>273</v>
      </c>
      <c r="AP71" s="108">
        <v>0.4219</v>
      </c>
      <c r="AQ71" s="81" t="s">
        <v>27</v>
      </c>
      <c r="AR71" s="81" t="s">
        <v>27</v>
      </c>
      <c r="AS71" s="81" t="s">
        <v>27</v>
      </c>
      <c r="AT71" s="81" t="s">
        <v>27</v>
      </c>
      <c r="AU71" s="81" t="s">
        <v>27</v>
      </c>
      <c r="AV71" s="81" t="s">
        <v>27</v>
      </c>
      <c r="AW71" s="81" t="s">
        <v>27</v>
      </c>
      <c r="AX71" s="81" t="s">
        <v>27</v>
      </c>
      <c r="AY71" s="223"/>
    </row>
    <row r="72" ht="19.5" spans="1:51">
      <c r="A72" s="77"/>
      <c r="B72" s="195"/>
      <c r="C72" s="77"/>
      <c r="D72" s="42" t="s">
        <v>187</v>
      </c>
      <c r="E72" s="77"/>
      <c r="F72" s="200" t="s">
        <v>352</v>
      </c>
      <c r="G72" s="126">
        <v>17055</v>
      </c>
      <c r="H72" s="127">
        <v>1.4095</v>
      </c>
      <c r="I72" s="77"/>
      <c r="J72" s="77"/>
      <c r="K72" s="107" t="s">
        <v>27</v>
      </c>
      <c r="L72" s="107" t="s">
        <v>27</v>
      </c>
      <c r="M72" s="107" t="s">
        <v>27</v>
      </c>
      <c r="N72" s="107" t="s">
        <v>27</v>
      </c>
      <c r="O72" s="107">
        <v>1697</v>
      </c>
      <c r="P72" s="107">
        <v>5633</v>
      </c>
      <c r="Q72" s="107">
        <v>7400</v>
      </c>
      <c r="R72" s="108">
        <v>4.3606</v>
      </c>
      <c r="S72" s="107">
        <v>1256</v>
      </c>
      <c r="T72" s="107">
        <v>0</v>
      </c>
      <c r="U72" s="107">
        <v>120</v>
      </c>
      <c r="V72" s="108">
        <v>0.0955</v>
      </c>
      <c r="W72" s="107">
        <v>875</v>
      </c>
      <c r="X72" s="107">
        <v>0</v>
      </c>
      <c r="Y72" s="107">
        <v>875</v>
      </c>
      <c r="Z72" s="108">
        <v>1</v>
      </c>
      <c r="AA72" s="107">
        <v>3955</v>
      </c>
      <c r="AB72" s="107">
        <v>704</v>
      </c>
      <c r="AC72" s="107">
        <v>3243</v>
      </c>
      <c r="AD72" s="108">
        <v>0.82</v>
      </c>
      <c r="AE72" s="107">
        <v>2132</v>
      </c>
      <c r="AF72" s="107">
        <v>0</v>
      </c>
      <c r="AG72" s="107">
        <v>2418</v>
      </c>
      <c r="AH72" s="108">
        <v>1.1341</v>
      </c>
      <c r="AI72" s="107">
        <v>669</v>
      </c>
      <c r="AJ72" s="107">
        <v>5</v>
      </c>
      <c r="AK72" s="107">
        <v>768</v>
      </c>
      <c r="AL72" s="108">
        <v>1.148</v>
      </c>
      <c r="AM72" s="107">
        <v>1516</v>
      </c>
      <c r="AN72" s="107">
        <v>0</v>
      </c>
      <c r="AO72" s="107">
        <v>2231</v>
      </c>
      <c r="AP72" s="108">
        <v>1.4716</v>
      </c>
      <c r="AQ72" s="81" t="s">
        <v>27</v>
      </c>
      <c r="AR72" s="81" t="s">
        <v>27</v>
      </c>
      <c r="AS72" s="81" t="s">
        <v>27</v>
      </c>
      <c r="AT72" s="81" t="s">
        <v>27</v>
      </c>
      <c r="AU72" s="81" t="s">
        <v>27</v>
      </c>
      <c r="AV72" s="81" t="s">
        <v>27</v>
      </c>
      <c r="AW72" s="81" t="s">
        <v>27</v>
      </c>
      <c r="AX72" s="81" t="s">
        <v>27</v>
      </c>
      <c r="AY72" s="223" t="s">
        <v>185</v>
      </c>
    </row>
    <row r="73" ht="19.5" spans="1:51">
      <c r="A73" s="77"/>
      <c r="B73" s="195"/>
      <c r="C73" s="77"/>
      <c r="D73" s="42" t="s">
        <v>188</v>
      </c>
      <c r="E73" s="77"/>
      <c r="F73" s="200" t="s">
        <v>352</v>
      </c>
      <c r="G73" s="126">
        <v>65</v>
      </c>
      <c r="H73" s="127">
        <v>4.3333</v>
      </c>
      <c r="I73" s="77"/>
      <c r="J73" s="77"/>
      <c r="K73" s="107" t="s">
        <v>27</v>
      </c>
      <c r="L73" s="107" t="s">
        <v>27</v>
      </c>
      <c r="M73" s="107" t="s">
        <v>27</v>
      </c>
      <c r="N73" s="107" t="s">
        <v>27</v>
      </c>
      <c r="O73" s="107" t="s">
        <v>27</v>
      </c>
      <c r="P73" s="107" t="s">
        <v>27</v>
      </c>
      <c r="Q73" s="107" t="s">
        <v>27</v>
      </c>
      <c r="R73" s="107" t="s">
        <v>27</v>
      </c>
      <c r="S73" s="107" t="s">
        <v>27</v>
      </c>
      <c r="T73" s="107" t="s">
        <v>27</v>
      </c>
      <c r="U73" s="107" t="s">
        <v>27</v>
      </c>
      <c r="V73" s="107" t="s">
        <v>27</v>
      </c>
      <c r="W73" s="107" t="s">
        <v>27</v>
      </c>
      <c r="X73" s="107" t="s">
        <v>27</v>
      </c>
      <c r="Y73" s="107">
        <v>20</v>
      </c>
      <c r="Z73" s="143">
        <v>1</v>
      </c>
      <c r="AA73" s="107" t="s">
        <v>27</v>
      </c>
      <c r="AB73" s="107" t="s">
        <v>27</v>
      </c>
      <c r="AC73" s="107" t="s">
        <v>27</v>
      </c>
      <c r="AD73" s="107" t="s">
        <v>27</v>
      </c>
      <c r="AE73" s="107" t="s">
        <v>27</v>
      </c>
      <c r="AF73" s="107" t="s">
        <v>27</v>
      </c>
      <c r="AG73" s="107" t="s">
        <v>27</v>
      </c>
      <c r="AH73" s="107" t="s">
        <v>27</v>
      </c>
      <c r="AI73" s="107" t="s">
        <v>27</v>
      </c>
      <c r="AJ73" s="107" t="s">
        <v>27</v>
      </c>
      <c r="AK73" s="107">
        <v>24</v>
      </c>
      <c r="AL73" s="143">
        <v>1</v>
      </c>
      <c r="AM73" s="107" t="s">
        <v>27</v>
      </c>
      <c r="AN73" s="107" t="s">
        <v>27</v>
      </c>
      <c r="AO73" s="107">
        <v>21</v>
      </c>
      <c r="AP73" s="143">
        <v>1</v>
      </c>
      <c r="AQ73" s="81" t="s">
        <v>27</v>
      </c>
      <c r="AR73" s="81" t="s">
        <v>27</v>
      </c>
      <c r="AS73" s="81" t="s">
        <v>27</v>
      </c>
      <c r="AT73" s="81" t="s">
        <v>27</v>
      </c>
      <c r="AU73" s="81" t="s">
        <v>27</v>
      </c>
      <c r="AV73" s="81" t="s">
        <v>27</v>
      </c>
      <c r="AW73" s="81" t="s">
        <v>27</v>
      </c>
      <c r="AX73" s="81" t="s">
        <v>27</v>
      </c>
      <c r="AY73" s="223" t="s">
        <v>185</v>
      </c>
    </row>
    <row r="74" ht="19.5" spans="1:51">
      <c r="A74" s="77"/>
      <c r="B74" s="197">
        <v>27</v>
      </c>
      <c r="C74" s="42" t="s">
        <v>189</v>
      </c>
      <c r="D74" s="35" t="s">
        <v>190</v>
      </c>
      <c r="E74" s="42" t="s">
        <v>191</v>
      </c>
      <c r="F74" s="35" t="s">
        <v>352</v>
      </c>
      <c r="G74" s="228">
        <v>0.9984</v>
      </c>
      <c r="H74" s="211" t="s">
        <v>27</v>
      </c>
      <c r="I74" s="135"/>
      <c r="J74" s="135"/>
      <c r="K74" s="107" t="s">
        <v>27</v>
      </c>
      <c r="L74" s="107" t="s">
        <v>27</v>
      </c>
      <c r="M74" s="107" t="s">
        <v>27</v>
      </c>
      <c r="N74" s="107" t="s">
        <v>27</v>
      </c>
      <c r="O74" s="107" t="s">
        <v>192</v>
      </c>
      <c r="P74" s="53" t="s">
        <v>27</v>
      </c>
      <c r="Q74" s="53">
        <v>0.9983</v>
      </c>
      <c r="R74" s="81" t="s">
        <v>27</v>
      </c>
      <c r="S74" s="107" t="s">
        <v>192</v>
      </c>
      <c r="T74" s="55" t="s">
        <v>27</v>
      </c>
      <c r="U74" s="53">
        <v>1</v>
      </c>
      <c r="V74" s="81" t="s">
        <v>27</v>
      </c>
      <c r="W74" s="107" t="s">
        <v>192</v>
      </c>
      <c r="X74" s="55" t="s">
        <v>27</v>
      </c>
      <c r="Y74" s="53">
        <v>1</v>
      </c>
      <c r="Z74" s="81" t="s">
        <v>27</v>
      </c>
      <c r="AA74" s="107" t="s">
        <v>192</v>
      </c>
      <c r="AB74" s="55" t="s">
        <v>27</v>
      </c>
      <c r="AC74" s="53">
        <v>1</v>
      </c>
      <c r="AD74" s="81" t="s">
        <v>27</v>
      </c>
      <c r="AE74" s="107" t="s">
        <v>192</v>
      </c>
      <c r="AF74" s="55" t="s">
        <v>27</v>
      </c>
      <c r="AG74" s="53">
        <v>1</v>
      </c>
      <c r="AH74" s="81" t="s">
        <v>27</v>
      </c>
      <c r="AI74" s="107" t="s">
        <v>192</v>
      </c>
      <c r="AJ74" s="55" t="s">
        <v>27</v>
      </c>
      <c r="AK74" s="53">
        <v>1</v>
      </c>
      <c r="AL74" s="81" t="s">
        <v>27</v>
      </c>
      <c r="AM74" s="107" t="s">
        <v>192</v>
      </c>
      <c r="AN74" s="55" t="s">
        <v>27</v>
      </c>
      <c r="AO74" s="53">
        <v>1</v>
      </c>
      <c r="AP74" s="81" t="s">
        <v>27</v>
      </c>
      <c r="AQ74" s="81" t="s">
        <v>27</v>
      </c>
      <c r="AR74" s="81" t="s">
        <v>27</v>
      </c>
      <c r="AS74" s="81" t="s">
        <v>27</v>
      </c>
      <c r="AT74" s="81" t="s">
        <v>27</v>
      </c>
      <c r="AU74" s="81" t="s">
        <v>27</v>
      </c>
      <c r="AV74" s="81" t="s">
        <v>27</v>
      </c>
      <c r="AW74" s="81" t="s">
        <v>27</v>
      </c>
      <c r="AX74" s="81" t="s">
        <v>27</v>
      </c>
      <c r="AY74" s="223"/>
    </row>
    <row r="75" ht="19.5" spans="1:51">
      <c r="A75" s="77"/>
      <c r="B75" s="195"/>
      <c r="C75" s="77"/>
      <c r="D75" s="77"/>
      <c r="E75" s="42" t="s">
        <v>193</v>
      </c>
      <c r="F75" s="35" t="s">
        <v>352</v>
      </c>
      <c r="G75" s="40">
        <v>2530</v>
      </c>
      <c r="H75" s="81" t="s">
        <v>27</v>
      </c>
      <c r="I75" s="205"/>
      <c r="J75" s="205"/>
      <c r="K75" s="107" t="s">
        <v>27</v>
      </c>
      <c r="L75" s="107" t="s">
        <v>27</v>
      </c>
      <c r="M75" s="107" t="s">
        <v>27</v>
      </c>
      <c r="N75" s="107" t="s">
        <v>27</v>
      </c>
      <c r="O75" s="107" t="s">
        <v>27</v>
      </c>
      <c r="P75" s="43">
        <v>322</v>
      </c>
      <c r="Q75" s="43">
        <v>1727</v>
      </c>
      <c r="R75" s="81" t="s">
        <v>27</v>
      </c>
      <c r="S75" s="107" t="s">
        <v>27</v>
      </c>
      <c r="T75" s="43">
        <v>17</v>
      </c>
      <c r="U75" s="43">
        <v>69</v>
      </c>
      <c r="V75" s="81" t="s">
        <v>27</v>
      </c>
      <c r="W75" s="107" t="s">
        <v>27</v>
      </c>
      <c r="X75" s="43">
        <v>9</v>
      </c>
      <c r="Y75" s="43">
        <v>60</v>
      </c>
      <c r="Z75" s="81" t="s">
        <v>27</v>
      </c>
      <c r="AA75" s="107" t="s">
        <v>27</v>
      </c>
      <c r="AB75" s="43">
        <v>79</v>
      </c>
      <c r="AC75" s="43">
        <v>408</v>
      </c>
      <c r="AD75" s="81" t="s">
        <v>27</v>
      </c>
      <c r="AE75" s="107" t="s">
        <v>27</v>
      </c>
      <c r="AF75" s="43">
        <v>10</v>
      </c>
      <c r="AG75" s="43">
        <v>49</v>
      </c>
      <c r="AH75" s="81" t="s">
        <v>27</v>
      </c>
      <c r="AI75" s="107" t="s">
        <v>27</v>
      </c>
      <c r="AJ75" s="43">
        <v>2</v>
      </c>
      <c r="AK75" s="43">
        <v>12</v>
      </c>
      <c r="AL75" s="81" t="s">
        <v>27</v>
      </c>
      <c r="AM75" s="107" t="s">
        <v>27</v>
      </c>
      <c r="AN75" s="43">
        <v>33</v>
      </c>
      <c r="AO75" s="43">
        <v>205</v>
      </c>
      <c r="AP75" s="81" t="s">
        <v>27</v>
      </c>
      <c r="AQ75" s="81" t="s">
        <v>27</v>
      </c>
      <c r="AR75" s="81" t="s">
        <v>27</v>
      </c>
      <c r="AS75" s="81" t="s">
        <v>27</v>
      </c>
      <c r="AT75" s="81" t="s">
        <v>27</v>
      </c>
      <c r="AU75" s="81" t="s">
        <v>27</v>
      </c>
      <c r="AV75" s="81" t="s">
        <v>27</v>
      </c>
      <c r="AW75" s="81" t="s">
        <v>27</v>
      </c>
      <c r="AX75" s="81" t="s">
        <v>27</v>
      </c>
      <c r="AY75" s="223"/>
    </row>
    <row r="76" ht="19.5" spans="1:51">
      <c r="A76" s="77"/>
      <c r="B76" s="195"/>
      <c r="C76" s="77"/>
      <c r="D76" s="35" t="s">
        <v>194</v>
      </c>
      <c r="E76" s="42" t="s">
        <v>191</v>
      </c>
      <c r="F76" s="35" t="s">
        <v>352</v>
      </c>
      <c r="G76" s="48">
        <v>0.9984</v>
      </c>
      <c r="H76" s="81" t="s">
        <v>27</v>
      </c>
      <c r="I76" s="205"/>
      <c r="J76" s="205"/>
      <c r="K76" s="107" t="s">
        <v>27</v>
      </c>
      <c r="L76" s="107" t="s">
        <v>27</v>
      </c>
      <c r="M76" s="107" t="s">
        <v>27</v>
      </c>
      <c r="N76" s="107" t="s">
        <v>27</v>
      </c>
      <c r="O76" s="126" t="s">
        <v>195</v>
      </c>
      <c r="P76" s="53" t="s">
        <v>27</v>
      </c>
      <c r="Q76" s="53">
        <v>0.9983</v>
      </c>
      <c r="R76" s="81" t="s">
        <v>27</v>
      </c>
      <c r="S76" s="126" t="s">
        <v>195</v>
      </c>
      <c r="T76" s="55" t="s">
        <v>27</v>
      </c>
      <c r="U76" s="53">
        <v>1</v>
      </c>
      <c r="V76" s="81" t="s">
        <v>27</v>
      </c>
      <c r="W76" s="126" t="s">
        <v>195</v>
      </c>
      <c r="X76" s="55" t="s">
        <v>27</v>
      </c>
      <c r="Y76" s="53">
        <v>1</v>
      </c>
      <c r="Z76" s="81" t="s">
        <v>27</v>
      </c>
      <c r="AA76" s="126" t="s">
        <v>195</v>
      </c>
      <c r="AB76" s="55" t="s">
        <v>27</v>
      </c>
      <c r="AC76" s="53">
        <v>1</v>
      </c>
      <c r="AD76" s="81" t="s">
        <v>27</v>
      </c>
      <c r="AE76" s="126" t="s">
        <v>195</v>
      </c>
      <c r="AF76" s="55" t="s">
        <v>27</v>
      </c>
      <c r="AG76" s="53">
        <v>1</v>
      </c>
      <c r="AH76" s="81" t="s">
        <v>27</v>
      </c>
      <c r="AI76" s="126" t="s">
        <v>195</v>
      </c>
      <c r="AJ76" s="55" t="s">
        <v>27</v>
      </c>
      <c r="AK76" s="53">
        <v>1</v>
      </c>
      <c r="AL76" s="81" t="s">
        <v>27</v>
      </c>
      <c r="AM76" s="126" t="s">
        <v>195</v>
      </c>
      <c r="AN76" s="55" t="s">
        <v>27</v>
      </c>
      <c r="AO76" s="53">
        <v>0.995</v>
      </c>
      <c r="AP76" s="81" t="s">
        <v>27</v>
      </c>
      <c r="AQ76" s="81" t="s">
        <v>27</v>
      </c>
      <c r="AR76" s="81" t="s">
        <v>27</v>
      </c>
      <c r="AS76" s="81" t="s">
        <v>27</v>
      </c>
      <c r="AT76" s="81" t="s">
        <v>27</v>
      </c>
      <c r="AU76" s="81" t="s">
        <v>27</v>
      </c>
      <c r="AV76" s="81" t="s">
        <v>27</v>
      </c>
      <c r="AW76" s="81" t="s">
        <v>27</v>
      </c>
      <c r="AX76" s="81" t="s">
        <v>27</v>
      </c>
      <c r="AY76" s="223"/>
    </row>
    <row r="77" ht="19.5" spans="1:51">
      <c r="A77" s="77"/>
      <c r="B77" s="195"/>
      <c r="C77" s="77"/>
      <c r="D77" s="77"/>
      <c r="E77" s="42" t="s">
        <v>193</v>
      </c>
      <c r="F77" s="35" t="s">
        <v>352</v>
      </c>
      <c r="G77" s="40">
        <v>2526</v>
      </c>
      <c r="H77" s="81" t="s">
        <v>27</v>
      </c>
      <c r="I77" s="205"/>
      <c r="J77" s="205"/>
      <c r="K77" s="107" t="s">
        <v>27</v>
      </c>
      <c r="L77" s="107" t="s">
        <v>27</v>
      </c>
      <c r="M77" s="107" t="s">
        <v>27</v>
      </c>
      <c r="N77" s="107" t="s">
        <v>27</v>
      </c>
      <c r="O77" s="107" t="s">
        <v>27</v>
      </c>
      <c r="P77" s="43">
        <v>322</v>
      </c>
      <c r="Q77" s="43">
        <v>1727</v>
      </c>
      <c r="R77" s="81" t="s">
        <v>27</v>
      </c>
      <c r="S77" s="107" t="s">
        <v>27</v>
      </c>
      <c r="T77" s="43">
        <v>17</v>
      </c>
      <c r="U77" s="43">
        <v>69</v>
      </c>
      <c r="V77" s="81" t="s">
        <v>27</v>
      </c>
      <c r="W77" s="107" t="s">
        <v>27</v>
      </c>
      <c r="X77" s="43">
        <v>9</v>
      </c>
      <c r="Y77" s="43">
        <v>60</v>
      </c>
      <c r="Z77" s="81" t="s">
        <v>27</v>
      </c>
      <c r="AA77" s="107" t="s">
        <v>27</v>
      </c>
      <c r="AB77" s="43">
        <v>79</v>
      </c>
      <c r="AC77" s="43">
        <v>408</v>
      </c>
      <c r="AD77" s="81" t="s">
        <v>27</v>
      </c>
      <c r="AE77" s="107" t="s">
        <v>27</v>
      </c>
      <c r="AF77" s="43">
        <v>10</v>
      </c>
      <c r="AG77" s="43">
        <v>49</v>
      </c>
      <c r="AH77" s="81" t="s">
        <v>27</v>
      </c>
      <c r="AI77" s="107" t="s">
        <v>27</v>
      </c>
      <c r="AJ77" s="43">
        <v>3</v>
      </c>
      <c r="AK77" s="43">
        <v>12</v>
      </c>
      <c r="AL77" s="81" t="s">
        <v>27</v>
      </c>
      <c r="AM77" s="107" t="s">
        <v>27</v>
      </c>
      <c r="AN77" s="43">
        <v>36</v>
      </c>
      <c r="AO77" s="43">
        <v>201</v>
      </c>
      <c r="AP77" s="81" t="s">
        <v>27</v>
      </c>
      <c r="AQ77" s="81" t="s">
        <v>27</v>
      </c>
      <c r="AR77" s="81" t="s">
        <v>27</v>
      </c>
      <c r="AS77" s="81" t="s">
        <v>27</v>
      </c>
      <c r="AT77" s="81" t="s">
        <v>27</v>
      </c>
      <c r="AU77" s="81" t="s">
        <v>27</v>
      </c>
      <c r="AV77" s="81" t="s">
        <v>27</v>
      </c>
      <c r="AW77" s="81" t="s">
        <v>27</v>
      </c>
      <c r="AX77" s="81" t="s">
        <v>27</v>
      </c>
      <c r="AY77" s="202"/>
    </row>
    <row r="78" ht="19.5" spans="1:51">
      <c r="A78" s="77"/>
      <c r="B78" s="197">
        <v>28</v>
      </c>
      <c r="C78" s="42" t="s">
        <v>196</v>
      </c>
      <c r="D78" s="35" t="s">
        <v>197</v>
      </c>
      <c r="E78" s="42" t="s">
        <v>198</v>
      </c>
      <c r="F78" s="35" t="s">
        <v>352</v>
      </c>
      <c r="G78" s="40">
        <v>14543</v>
      </c>
      <c r="H78" s="82">
        <v>0.5703</v>
      </c>
      <c r="I78" s="107"/>
      <c r="J78" s="107"/>
      <c r="K78" s="136" t="s">
        <v>27</v>
      </c>
      <c r="L78" s="107" t="s">
        <v>27</v>
      </c>
      <c r="M78" s="107" t="s">
        <v>27</v>
      </c>
      <c r="N78" s="107" t="s">
        <v>27</v>
      </c>
      <c r="O78" s="107">
        <v>3000</v>
      </c>
      <c r="P78" s="81">
        <v>51</v>
      </c>
      <c r="Q78" s="81">
        <v>3001</v>
      </c>
      <c r="R78" s="82">
        <v>1.0003</v>
      </c>
      <c r="S78" s="107">
        <v>3500</v>
      </c>
      <c r="T78" s="81">
        <v>240</v>
      </c>
      <c r="U78" s="81">
        <v>1040</v>
      </c>
      <c r="V78" s="82">
        <v>0.2971</v>
      </c>
      <c r="W78" s="107">
        <v>3000</v>
      </c>
      <c r="X78" s="81">
        <v>410</v>
      </c>
      <c r="Y78" s="81">
        <v>2333</v>
      </c>
      <c r="Z78" s="82">
        <v>0.7777</v>
      </c>
      <c r="AA78" s="107">
        <v>5500</v>
      </c>
      <c r="AB78" s="81">
        <v>1941</v>
      </c>
      <c r="AC78" s="81">
        <v>3251</v>
      </c>
      <c r="AD78" s="82">
        <v>0.5911</v>
      </c>
      <c r="AE78" s="107">
        <v>4500</v>
      </c>
      <c r="AF78" s="81">
        <v>632</v>
      </c>
      <c r="AG78" s="81">
        <v>3097</v>
      </c>
      <c r="AH78" s="82">
        <v>0.6882</v>
      </c>
      <c r="AI78" s="107">
        <v>2000</v>
      </c>
      <c r="AJ78" s="81">
        <v>230</v>
      </c>
      <c r="AK78" s="81">
        <v>834</v>
      </c>
      <c r="AL78" s="82">
        <v>0.417</v>
      </c>
      <c r="AM78" s="107">
        <v>4000</v>
      </c>
      <c r="AN78" s="81">
        <v>834</v>
      </c>
      <c r="AO78" s="81">
        <v>987</v>
      </c>
      <c r="AP78" s="82">
        <v>0.2468</v>
      </c>
      <c r="AQ78" s="81" t="s">
        <v>27</v>
      </c>
      <c r="AR78" s="81" t="s">
        <v>27</v>
      </c>
      <c r="AS78" s="81" t="s">
        <v>27</v>
      </c>
      <c r="AT78" s="81" t="s">
        <v>27</v>
      </c>
      <c r="AU78" s="81" t="s">
        <v>27</v>
      </c>
      <c r="AV78" s="81" t="s">
        <v>27</v>
      </c>
      <c r="AW78" s="81" t="s">
        <v>27</v>
      </c>
      <c r="AX78" s="81" t="s">
        <v>27</v>
      </c>
      <c r="AY78" s="223"/>
    </row>
    <row r="79" ht="19.5" spans="1:51">
      <c r="A79" s="77"/>
      <c r="B79" s="195"/>
      <c r="C79" s="77"/>
      <c r="D79" s="77"/>
      <c r="E79" s="42" t="s">
        <v>199</v>
      </c>
      <c r="F79" s="35" t="s">
        <v>352</v>
      </c>
      <c r="G79" s="40">
        <v>8346</v>
      </c>
      <c r="H79" s="82">
        <v>0.4909</v>
      </c>
      <c r="I79" s="77"/>
      <c r="J79" s="77"/>
      <c r="K79" s="136" t="s">
        <v>27</v>
      </c>
      <c r="L79" s="107" t="s">
        <v>27</v>
      </c>
      <c r="M79" s="107" t="s">
        <v>27</v>
      </c>
      <c r="N79" s="107" t="s">
        <v>27</v>
      </c>
      <c r="O79" s="107">
        <v>3000</v>
      </c>
      <c r="P79" s="81">
        <v>59</v>
      </c>
      <c r="Q79" s="81">
        <v>3009</v>
      </c>
      <c r="R79" s="82">
        <v>1.0003</v>
      </c>
      <c r="S79" s="107">
        <v>1800</v>
      </c>
      <c r="T79" s="81">
        <v>29</v>
      </c>
      <c r="U79" s="81">
        <v>372</v>
      </c>
      <c r="V79" s="82">
        <v>0.2067</v>
      </c>
      <c r="W79" s="107">
        <v>1500</v>
      </c>
      <c r="X79" s="81">
        <v>180</v>
      </c>
      <c r="Y79" s="81">
        <v>1204</v>
      </c>
      <c r="Z79" s="82">
        <v>0.8027</v>
      </c>
      <c r="AA79" s="107">
        <v>4000</v>
      </c>
      <c r="AB79" s="81">
        <v>458</v>
      </c>
      <c r="AC79" s="81">
        <v>2046</v>
      </c>
      <c r="AD79" s="82">
        <v>0.5115</v>
      </c>
      <c r="AE79" s="107">
        <v>3000</v>
      </c>
      <c r="AF79" s="81">
        <v>175</v>
      </c>
      <c r="AG79" s="81">
        <v>1277</v>
      </c>
      <c r="AH79" s="82">
        <v>0.4257</v>
      </c>
      <c r="AI79" s="107">
        <v>1200</v>
      </c>
      <c r="AJ79" s="81">
        <v>47</v>
      </c>
      <c r="AK79" s="81">
        <v>304</v>
      </c>
      <c r="AL79" s="82">
        <v>0.2533</v>
      </c>
      <c r="AM79" s="107">
        <v>2500</v>
      </c>
      <c r="AN79" s="81">
        <v>134</v>
      </c>
      <c r="AO79" s="81">
        <v>134</v>
      </c>
      <c r="AP79" s="82">
        <v>0.0536</v>
      </c>
      <c r="AQ79" s="81" t="s">
        <v>27</v>
      </c>
      <c r="AR79" s="81" t="s">
        <v>27</v>
      </c>
      <c r="AS79" s="81" t="s">
        <v>27</v>
      </c>
      <c r="AT79" s="81" t="s">
        <v>27</v>
      </c>
      <c r="AU79" s="81" t="s">
        <v>27</v>
      </c>
      <c r="AV79" s="81" t="s">
        <v>27</v>
      </c>
      <c r="AW79" s="81" t="s">
        <v>27</v>
      </c>
      <c r="AX79" s="81" t="s">
        <v>27</v>
      </c>
      <c r="AY79" s="223"/>
    </row>
    <row r="80" ht="19.5" spans="1:51">
      <c r="A80" s="77"/>
      <c r="B80" s="195"/>
      <c r="C80" s="77"/>
      <c r="D80" s="35" t="s">
        <v>200</v>
      </c>
      <c r="E80" s="77"/>
      <c r="F80" s="35" t="s">
        <v>352</v>
      </c>
      <c r="G80" s="40">
        <v>15376</v>
      </c>
      <c r="H80" s="82">
        <v>0.8093</v>
      </c>
      <c r="I80" s="77"/>
      <c r="J80" s="77"/>
      <c r="K80" s="136" t="s">
        <v>27</v>
      </c>
      <c r="L80" s="107" t="s">
        <v>27</v>
      </c>
      <c r="M80" s="107" t="s">
        <v>27</v>
      </c>
      <c r="N80" s="107" t="s">
        <v>27</v>
      </c>
      <c r="O80" s="107">
        <v>2500</v>
      </c>
      <c r="P80" s="81">
        <v>5</v>
      </c>
      <c r="Q80" s="81">
        <v>2545</v>
      </c>
      <c r="R80" s="82">
        <v>1.018</v>
      </c>
      <c r="S80" s="107">
        <v>2500</v>
      </c>
      <c r="T80" s="234">
        <v>664</v>
      </c>
      <c r="U80" s="234">
        <v>1357</v>
      </c>
      <c r="V80" s="235">
        <v>0.5428</v>
      </c>
      <c r="W80" s="107">
        <v>2500</v>
      </c>
      <c r="X80" s="81">
        <v>275</v>
      </c>
      <c r="Y80" s="81">
        <v>2113</v>
      </c>
      <c r="Z80" s="82">
        <v>0.8452</v>
      </c>
      <c r="AA80" s="107">
        <v>3500</v>
      </c>
      <c r="AB80" s="81">
        <v>121</v>
      </c>
      <c r="AC80" s="81">
        <v>3304</v>
      </c>
      <c r="AD80" s="82">
        <v>0.944</v>
      </c>
      <c r="AE80" s="107">
        <v>2500</v>
      </c>
      <c r="AF80" s="81">
        <v>835</v>
      </c>
      <c r="AG80" s="81">
        <v>4479</v>
      </c>
      <c r="AH80" s="82">
        <v>1.7916</v>
      </c>
      <c r="AI80" s="107">
        <v>2000</v>
      </c>
      <c r="AJ80" s="81">
        <v>279</v>
      </c>
      <c r="AK80" s="81">
        <v>999</v>
      </c>
      <c r="AL80" s="82">
        <v>0.4995</v>
      </c>
      <c r="AM80" s="107">
        <v>3500</v>
      </c>
      <c r="AN80" s="81">
        <v>579</v>
      </c>
      <c r="AO80" s="81">
        <v>579</v>
      </c>
      <c r="AP80" s="82">
        <v>0.1654</v>
      </c>
      <c r="AQ80" s="81" t="s">
        <v>27</v>
      </c>
      <c r="AR80" s="81" t="s">
        <v>27</v>
      </c>
      <c r="AS80" s="81" t="s">
        <v>27</v>
      </c>
      <c r="AT80" s="81" t="s">
        <v>27</v>
      </c>
      <c r="AU80" s="81" t="s">
        <v>27</v>
      </c>
      <c r="AV80" s="81" t="s">
        <v>27</v>
      </c>
      <c r="AW80" s="81" t="s">
        <v>27</v>
      </c>
      <c r="AX80" s="81" t="s">
        <v>27</v>
      </c>
      <c r="AY80" s="223"/>
    </row>
    <row r="81" ht="94.5" spans="1:51">
      <c r="A81" s="44" t="s">
        <v>201</v>
      </c>
      <c r="B81" s="197">
        <v>29</v>
      </c>
      <c r="C81" s="42" t="s">
        <v>202</v>
      </c>
      <c r="D81" s="42" t="s">
        <v>203</v>
      </c>
      <c r="E81" s="77"/>
      <c r="F81" s="35" t="s">
        <v>368</v>
      </c>
      <c r="G81" s="43">
        <v>0.7</v>
      </c>
      <c r="H81" s="54">
        <v>0.7</v>
      </c>
      <c r="I81" s="67" t="s">
        <v>297</v>
      </c>
      <c r="J81" s="88" t="s">
        <v>369</v>
      </c>
      <c r="K81" s="84" t="s">
        <v>27</v>
      </c>
      <c r="L81" s="81" t="s">
        <v>27</v>
      </c>
      <c r="M81" s="81" t="s">
        <v>27</v>
      </c>
      <c r="N81" s="81" t="s">
        <v>27</v>
      </c>
      <c r="O81" s="81" t="s">
        <v>27</v>
      </c>
      <c r="P81" s="81" t="s">
        <v>27</v>
      </c>
      <c r="Q81" s="81" t="s">
        <v>27</v>
      </c>
      <c r="R81" s="81" t="s">
        <v>27</v>
      </c>
      <c r="S81" s="81" t="s">
        <v>27</v>
      </c>
      <c r="T81" s="81" t="s">
        <v>27</v>
      </c>
      <c r="U81" s="81" t="s">
        <v>27</v>
      </c>
      <c r="V81" s="81" t="s">
        <v>27</v>
      </c>
      <c r="W81" s="81" t="s">
        <v>27</v>
      </c>
      <c r="X81" s="81" t="s">
        <v>27</v>
      </c>
      <c r="Y81" s="81" t="s">
        <v>27</v>
      </c>
      <c r="Z81" s="81" t="s">
        <v>27</v>
      </c>
      <c r="AA81" s="81" t="s">
        <v>27</v>
      </c>
      <c r="AB81" s="81" t="s">
        <v>27</v>
      </c>
      <c r="AC81" s="81" t="s">
        <v>27</v>
      </c>
      <c r="AD81" s="81" t="s">
        <v>27</v>
      </c>
      <c r="AE81" s="81" t="s">
        <v>27</v>
      </c>
      <c r="AF81" s="81" t="s">
        <v>27</v>
      </c>
      <c r="AG81" s="81" t="s">
        <v>27</v>
      </c>
      <c r="AH81" s="81" t="s">
        <v>27</v>
      </c>
      <c r="AI81" s="81" t="s">
        <v>27</v>
      </c>
      <c r="AJ81" s="81" t="s">
        <v>27</v>
      </c>
      <c r="AK81" s="81" t="s">
        <v>27</v>
      </c>
      <c r="AL81" s="81" t="s">
        <v>27</v>
      </c>
      <c r="AM81" s="81" t="s">
        <v>27</v>
      </c>
      <c r="AN81" s="81" t="s">
        <v>27</v>
      </c>
      <c r="AO81" s="81" t="s">
        <v>27</v>
      </c>
      <c r="AP81" s="81" t="s">
        <v>27</v>
      </c>
      <c r="AQ81" s="81" t="s">
        <v>27</v>
      </c>
      <c r="AR81" s="81" t="s">
        <v>27</v>
      </c>
      <c r="AS81" s="81" t="s">
        <v>27</v>
      </c>
      <c r="AT81" s="81" t="s">
        <v>27</v>
      </c>
      <c r="AU81" s="81">
        <v>1</v>
      </c>
      <c r="AV81" s="81">
        <v>0</v>
      </c>
      <c r="AW81" s="81">
        <v>0.7</v>
      </c>
      <c r="AX81" s="105">
        <v>0.7</v>
      </c>
      <c r="AY81" s="223"/>
    </row>
    <row r="82" ht="47.25" spans="1:51">
      <c r="A82" s="77"/>
      <c r="B82" s="197">
        <v>30</v>
      </c>
      <c r="C82" s="42" t="s">
        <v>205</v>
      </c>
      <c r="D82" s="42" t="s">
        <v>206</v>
      </c>
      <c r="E82" s="77"/>
      <c r="F82" s="35" t="s">
        <v>368</v>
      </c>
      <c r="G82" s="43">
        <v>425</v>
      </c>
      <c r="H82" s="40" t="s">
        <v>31</v>
      </c>
      <c r="I82" s="43" t="s">
        <v>297</v>
      </c>
      <c r="J82" s="43" t="s">
        <v>297</v>
      </c>
      <c r="K82" s="165" t="s">
        <v>370</v>
      </c>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5"/>
      <c r="AQ82" s="195"/>
      <c r="AR82" s="195"/>
      <c r="AS82" s="195"/>
      <c r="AT82" s="195"/>
      <c r="AU82" s="195"/>
      <c r="AV82" s="195"/>
      <c r="AW82" s="195"/>
      <c r="AX82" s="195"/>
      <c r="AY82" s="223" t="s">
        <v>371</v>
      </c>
    </row>
    <row r="83" ht="19.5" spans="1:51">
      <c r="A83" s="44" t="s">
        <v>209</v>
      </c>
      <c r="B83" s="197">
        <v>31</v>
      </c>
      <c r="C83" s="42" t="s">
        <v>210</v>
      </c>
      <c r="D83" s="42" t="s">
        <v>211</v>
      </c>
      <c r="E83" s="77"/>
      <c r="F83" s="35" t="s">
        <v>372</v>
      </c>
      <c r="G83" s="35">
        <v>16.829</v>
      </c>
      <c r="H83" s="36">
        <v>0.2052</v>
      </c>
      <c r="I83" s="86"/>
      <c r="J83" s="86"/>
      <c r="K83" s="66" t="s">
        <v>27</v>
      </c>
      <c r="L83" s="39" t="s">
        <v>27</v>
      </c>
      <c r="M83" s="39" t="s">
        <v>27</v>
      </c>
      <c r="N83" s="39" t="s">
        <v>27</v>
      </c>
      <c r="O83" s="107">
        <v>3.785</v>
      </c>
      <c r="P83" s="107">
        <v>1.595</v>
      </c>
      <c r="Q83" s="107">
        <v>1.595</v>
      </c>
      <c r="R83" s="108">
        <f>Q83/O83</f>
        <v>0.421400264200793</v>
      </c>
      <c r="S83" s="107">
        <v>14.395</v>
      </c>
      <c r="T83" s="107">
        <v>0</v>
      </c>
      <c r="U83" s="107">
        <v>0</v>
      </c>
      <c r="V83" s="108">
        <v>0</v>
      </c>
      <c r="W83" s="107">
        <v>2.85</v>
      </c>
      <c r="X83" s="107">
        <v>0</v>
      </c>
      <c r="Y83" s="107">
        <v>0</v>
      </c>
      <c r="Z83" s="108">
        <v>0</v>
      </c>
      <c r="AA83" s="107">
        <v>35.858</v>
      </c>
      <c r="AB83" s="107">
        <v>6.66</v>
      </c>
      <c r="AC83" s="107">
        <v>9.56</v>
      </c>
      <c r="AD83" s="108">
        <f>AC83/AA83</f>
        <v>0.266607172736907</v>
      </c>
      <c r="AE83" s="107">
        <v>20.311</v>
      </c>
      <c r="AF83" s="107">
        <v>2.046</v>
      </c>
      <c r="AG83" s="107">
        <v>5.574</v>
      </c>
      <c r="AH83" s="108">
        <f>AG83/AE83</f>
        <v>0.274432573482349</v>
      </c>
      <c r="AI83" s="107">
        <v>2.34</v>
      </c>
      <c r="AJ83" s="107">
        <v>0</v>
      </c>
      <c r="AK83" s="107">
        <v>0</v>
      </c>
      <c r="AL83" s="108">
        <v>0</v>
      </c>
      <c r="AM83" s="107">
        <v>3.017</v>
      </c>
      <c r="AN83" s="107">
        <v>0.1</v>
      </c>
      <c r="AO83" s="107">
        <v>0.1</v>
      </c>
      <c r="AP83" s="108">
        <f>AO83/AM83</f>
        <v>0.0331455087835598</v>
      </c>
      <c r="AQ83" s="81" t="s">
        <v>27</v>
      </c>
      <c r="AR83" s="81" t="s">
        <v>27</v>
      </c>
      <c r="AS83" s="81" t="s">
        <v>27</v>
      </c>
      <c r="AT83" s="81" t="s">
        <v>27</v>
      </c>
      <c r="AU83" s="81" t="s">
        <v>27</v>
      </c>
      <c r="AV83" s="81" t="s">
        <v>27</v>
      </c>
      <c r="AW83" s="81" t="s">
        <v>27</v>
      </c>
      <c r="AX83" s="81" t="s">
        <v>27</v>
      </c>
      <c r="AY83" s="223"/>
    </row>
    <row r="84" ht="19.5" spans="1:51">
      <c r="A84" s="77"/>
      <c r="B84" s="195"/>
      <c r="C84" s="77"/>
      <c r="D84" s="42" t="s">
        <v>214</v>
      </c>
      <c r="E84" s="77"/>
      <c r="F84" s="35" t="s">
        <v>372</v>
      </c>
      <c r="G84" s="35">
        <v>95.339</v>
      </c>
      <c r="H84" s="36">
        <v>0.2686</v>
      </c>
      <c r="I84" s="77"/>
      <c r="J84" s="77"/>
      <c r="K84" s="66" t="s">
        <v>27</v>
      </c>
      <c r="L84" s="39" t="s">
        <v>27</v>
      </c>
      <c r="M84" s="39" t="s">
        <v>27</v>
      </c>
      <c r="N84" s="39" t="s">
        <v>27</v>
      </c>
      <c r="O84" s="39" t="s">
        <v>27</v>
      </c>
      <c r="P84" s="39" t="s">
        <v>27</v>
      </c>
      <c r="Q84" s="39" t="s">
        <v>27</v>
      </c>
      <c r="R84" s="39" t="s">
        <v>27</v>
      </c>
      <c r="S84" s="107">
        <v>110.504</v>
      </c>
      <c r="T84" s="107">
        <v>15.99</v>
      </c>
      <c r="U84" s="107">
        <v>25.79</v>
      </c>
      <c r="V84" s="108">
        <f>U84/S84</f>
        <v>0.23338521682473</v>
      </c>
      <c r="W84" s="107" t="s">
        <v>27</v>
      </c>
      <c r="X84" s="107" t="s">
        <v>27</v>
      </c>
      <c r="Y84" s="107" t="s">
        <v>27</v>
      </c>
      <c r="Z84" s="107" t="s">
        <v>27</v>
      </c>
      <c r="AA84" s="107">
        <v>121.186</v>
      </c>
      <c r="AB84" s="107">
        <v>12.54</v>
      </c>
      <c r="AC84" s="107">
        <v>19.61</v>
      </c>
      <c r="AD84" s="108">
        <v>0.1618</v>
      </c>
      <c r="AE84" s="107">
        <v>29.843</v>
      </c>
      <c r="AF84" s="107">
        <v>18.16</v>
      </c>
      <c r="AG84" s="107">
        <v>18.16</v>
      </c>
      <c r="AH84" s="108">
        <v>0.6085</v>
      </c>
      <c r="AI84" s="107">
        <v>59.76</v>
      </c>
      <c r="AJ84" s="107">
        <v>14.501</v>
      </c>
      <c r="AK84" s="107">
        <v>21.541</v>
      </c>
      <c r="AL84" s="108">
        <f>AK84/AI84</f>
        <v>0.360458500669344</v>
      </c>
      <c r="AM84" s="107">
        <v>34.467</v>
      </c>
      <c r="AN84" s="107">
        <v>10.238</v>
      </c>
      <c r="AO84" s="107">
        <v>10.238</v>
      </c>
      <c r="AP84" s="108">
        <f>AO84/AM84</f>
        <v>0.297037746250036</v>
      </c>
      <c r="AQ84" s="81" t="s">
        <v>27</v>
      </c>
      <c r="AR84" s="81" t="s">
        <v>27</v>
      </c>
      <c r="AS84" s="81" t="s">
        <v>27</v>
      </c>
      <c r="AT84" s="81" t="s">
        <v>27</v>
      </c>
      <c r="AU84" s="81" t="s">
        <v>27</v>
      </c>
      <c r="AV84" s="81" t="s">
        <v>27</v>
      </c>
      <c r="AW84" s="81" t="s">
        <v>27</v>
      </c>
      <c r="AX84" s="81" t="s">
        <v>27</v>
      </c>
      <c r="AY84" s="223"/>
    </row>
    <row r="85" ht="19.5" spans="1:51">
      <c r="A85" s="77"/>
      <c r="B85" s="195"/>
      <c r="C85" s="77"/>
      <c r="D85" s="42" t="s">
        <v>216</v>
      </c>
      <c r="E85" s="77"/>
      <c r="F85" s="35" t="s">
        <v>372</v>
      </c>
      <c r="G85" s="35">
        <v>21.84</v>
      </c>
      <c r="H85" s="36">
        <f>G85/292</f>
        <v>0.0747945205479452</v>
      </c>
      <c r="I85" s="77"/>
      <c r="J85" s="77"/>
      <c r="K85" s="66" t="s">
        <v>27</v>
      </c>
      <c r="L85" s="39" t="s">
        <v>27</v>
      </c>
      <c r="M85" s="39" t="s">
        <v>27</v>
      </c>
      <c r="N85" s="39" t="s">
        <v>27</v>
      </c>
      <c r="O85" s="107">
        <v>9.158</v>
      </c>
      <c r="P85" s="107">
        <v>1.9</v>
      </c>
      <c r="Q85" s="107">
        <v>1.9</v>
      </c>
      <c r="R85" s="108">
        <f>Q85/O85</f>
        <v>0.20746887966805</v>
      </c>
      <c r="S85" s="107">
        <v>53.823</v>
      </c>
      <c r="T85" s="107">
        <v>9.153</v>
      </c>
      <c r="U85" s="107">
        <v>9.153</v>
      </c>
      <c r="V85" s="108">
        <f>U85/S85</f>
        <v>0.170057410400758</v>
      </c>
      <c r="W85" s="107">
        <v>18.145</v>
      </c>
      <c r="X85" s="107">
        <v>3.887</v>
      </c>
      <c r="Y85" s="107">
        <v>3.887</v>
      </c>
      <c r="Z85" s="108">
        <f>Y85/W85</f>
        <v>0.214218793055938</v>
      </c>
      <c r="AA85" s="107">
        <v>82.19</v>
      </c>
      <c r="AB85" s="107">
        <v>0</v>
      </c>
      <c r="AC85" s="107">
        <v>0</v>
      </c>
      <c r="AD85" s="108">
        <v>0</v>
      </c>
      <c r="AE85" s="107">
        <v>57.371</v>
      </c>
      <c r="AF85" s="107">
        <v>4.3</v>
      </c>
      <c r="AG85" s="107">
        <v>4.3</v>
      </c>
      <c r="AH85" s="108">
        <f>AG85/AE85</f>
        <v>0.0749507590943159</v>
      </c>
      <c r="AI85" s="107">
        <v>23.811</v>
      </c>
      <c r="AJ85" s="107">
        <v>0</v>
      </c>
      <c r="AK85" s="107">
        <v>0</v>
      </c>
      <c r="AL85" s="108">
        <v>0</v>
      </c>
      <c r="AM85" s="107">
        <v>47.636</v>
      </c>
      <c r="AN85" s="107">
        <v>2.6</v>
      </c>
      <c r="AO85" s="107">
        <v>2.6</v>
      </c>
      <c r="AP85" s="108">
        <f>AO85/AM85</f>
        <v>0.054580569317323</v>
      </c>
      <c r="AQ85" s="81" t="s">
        <v>27</v>
      </c>
      <c r="AR85" s="81" t="s">
        <v>27</v>
      </c>
      <c r="AS85" s="81" t="s">
        <v>27</v>
      </c>
      <c r="AT85" s="81" t="s">
        <v>27</v>
      </c>
      <c r="AU85" s="81" t="s">
        <v>27</v>
      </c>
      <c r="AV85" s="81" t="s">
        <v>27</v>
      </c>
      <c r="AW85" s="81" t="s">
        <v>27</v>
      </c>
      <c r="AX85" s="81" t="s">
        <v>27</v>
      </c>
      <c r="AY85" s="223"/>
    </row>
    <row r="86" ht="48.75" customHeight="true" spans="1:51">
      <c r="A86" s="77"/>
      <c r="B86" s="195"/>
      <c r="C86" s="77"/>
      <c r="D86" s="42" t="s">
        <v>218</v>
      </c>
      <c r="E86" s="77"/>
      <c r="F86" s="35" t="s">
        <v>372</v>
      </c>
      <c r="G86" s="35" t="s">
        <v>219</v>
      </c>
      <c r="H86" s="36">
        <v>0.98</v>
      </c>
      <c r="I86" s="77"/>
      <c r="J86" s="77"/>
      <c r="K86" s="66" t="s">
        <v>27</v>
      </c>
      <c r="L86" s="39" t="s">
        <v>27</v>
      </c>
      <c r="M86" s="39" t="s">
        <v>27</v>
      </c>
      <c r="N86" s="39" t="s">
        <v>27</v>
      </c>
      <c r="O86" s="39" t="s">
        <v>27</v>
      </c>
      <c r="P86" s="39" t="s">
        <v>27</v>
      </c>
      <c r="Q86" s="39" t="s">
        <v>27</v>
      </c>
      <c r="R86" s="39" t="s">
        <v>27</v>
      </c>
      <c r="S86" s="39" t="s">
        <v>27</v>
      </c>
      <c r="T86" s="39" t="s">
        <v>27</v>
      </c>
      <c r="U86" s="39" t="s">
        <v>27</v>
      </c>
      <c r="V86" s="39" t="s">
        <v>27</v>
      </c>
      <c r="W86" s="39" t="s">
        <v>27</v>
      </c>
      <c r="X86" s="39" t="s">
        <v>27</v>
      </c>
      <c r="Y86" s="39" t="s">
        <v>27</v>
      </c>
      <c r="Z86" s="39" t="s">
        <v>27</v>
      </c>
      <c r="AA86" s="39" t="s">
        <v>27</v>
      </c>
      <c r="AB86" s="39" t="s">
        <v>27</v>
      </c>
      <c r="AC86" s="39" t="s">
        <v>27</v>
      </c>
      <c r="AD86" s="39" t="s">
        <v>27</v>
      </c>
      <c r="AE86" s="39" t="s">
        <v>27</v>
      </c>
      <c r="AF86" s="39" t="s">
        <v>27</v>
      </c>
      <c r="AG86" s="39" t="s">
        <v>27</v>
      </c>
      <c r="AH86" s="39" t="s">
        <v>27</v>
      </c>
      <c r="AI86" s="107">
        <v>1</v>
      </c>
      <c r="AJ86" s="107">
        <v>0</v>
      </c>
      <c r="AK86" s="107">
        <v>1</v>
      </c>
      <c r="AL86" s="108">
        <v>1</v>
      </c>
      <c r="AM86" s="107">
        <v>1</v>
      </c>
      <c r="AN86" s="107">
        <v>0.15</v>
      </c>
      <c r="AO86" s="107">
        <v>0.95</v>
      </c>
      <c r="AP86" s="108">
        <v>0.95</v>
      </c>
      <c r="AQ86" s="81" t="s">
        <v>27</v>
      </c>
      <c r="AR86" s="81" t="s">
        <v>27</v>
      </c>
      <c r="AS86" s="81" t="s">
        <v>27</v>
      </c>
      <c r="AT86" s="81" t="s">
        <v>27</v>
      </c>
      <c r="AU86" s="81" t="s">
        <v>27</v>
      </c>
      <c r="AV86" s="81" t="s">
        <v>27</v>
      </c>
      <c r="AW86" s="81" t="s">
        <v>27</v>
      </c>
      <c r="AX86" s="81" t="s">
        <v>27</v>
      </c>
      <c r="AY86" s="223"/>
    </row>
    <row r="87" ht="19.5" spans="1:51">
      <c r="A87" s="77"/>
      <c r="B87" s="197">
        <v>32</v>
      </c>
      <c r="C87" s="42" t="s">
        <v>220</v>
      </c>
      <c r="D87" s="42" t="s">
        <v>221</v>
      </c>
      <c r="E87" s="77"/>
      <c r="F87" s="35" t="s">
        <v>373</v>
      </c>
      <c r="G87" s="43">
        <v>15528</v>
      </c>
      <c r="H87" s="53">
        <v>0.6338</v>
      </c>
      <c r="I87" s="211" t="s">
        <v>297</v>
      </c>
      <c r="J87" s="232" t="s">
        <v>374</v>
      </c>
      <c r="K87" s="107">
        <v>5000</v>
      </c>
      <c r="L87" s="107">
        <v>733</v>
      </c>
      <c r="M87" s="107">
        <v>3058</v>
      </c>
      <c r="N87" s="108">
        <v>0.6116</v>
      </c>
      <c r="O87" s="126">
        <v>4500</v>
      </c>
      <c r="P87" s="126">
        <v>857</v>
      </c>
      <c r="Q87" s="126">
        <v>2551</v>
      </c>
      <c r="R87" s="127">
        <v>0.5669</v>
      </c>
      <c r="S87" s="126">
        <v>3500</v>
      </c>
      <c r="T87" s="126">
        <v>307</v>
      </c>
      <c r="U87" s="126">
        <v>2197</v>
      </c>
      <c r="V87" s="127">
        <v>0.6277</v>
      </c>
      <c r="W87" s="126">
        <v>3000</v>
      </c>
      <c r="X87" s="126">
        <v>341</v>
      </c>
      <c r="Y87" s="126">
        <v>1983</v>
      </c>
      <c r="Z87" s="127">
        <v>0.661</v>
      </c>
      <c r="AA87" s="126">
        <v>2600</v>
      </c>
      <c r="AB87" s="126">
        <v>132</v>
      </c>
      <c r="AC87" s="126">
        <v>1952</v>
      </c>
      <c r="AD87" s="127">
        <v>0.7508</v>
      </c>
      <c r="AE87" s="126">
        <v>1600</v>
      </c>
      <c r="AF87" s="126">
        <v>0</v>
      </c>
      <c r="AG87" s="126">
        <v>860</v>
      </c>
      <c r="AH87" s="127">
        <v>0.5375</v>
      </c>
      <c r="AI87" s="126">
        <v>700</v>
      </c>
      <c r="AJ87" s="126">
        <v>115</v>
      </c>
      <c r="AK87" s="126">
        <v>500</v>
      </c>
      <c r="AL87" s="127">
        <v>0.7143</v>
      </c>
      <c r="AM87" s="126">
        <v>1600</v>
      </c>
      <c r="AN87" s="126">
        <v>154</v>
      </c>
      <c r="AO87" s="126">
        <v>715</v>
      </c>
      <c r="AP87" s="127">
        <v>0.4469</v>
      </c>
      <c r="AQ87" s="81" t="s">
        <v>27</v>
      </c>
      <c r="AR87" s="81" t="s">
        <v>27</v>
      </c>
      <c r="AS87" s="81" t="s">
        <v>27</v>
      </c>
      <c r="AT87" s="81" t="s">
        <v>27</v>
      </c>
      <c r="AU87" s="107">
        <v>2000</v>
      </c>
      <c r="AV87" s="107">
        <v>1169</v>
      </c>
      <c r="AW87" s="107">
        <v>1712</v>
      </c>
      <c r="AX87" s="108">
        <v>0.856</v>
      </c>
      <c r="AY87" s="140"/>
    </row>
    <row r="88" ht="51.75" customHeight="true" spans="1:51">
      <c r="A88" s="77"/>
      <c r="B88" s="195"/>
      <c r="C88" s="77"/>
      <c r="D88" s="42" t="s">
        <v>223</v>
      </c>
      <c r="E88" s="77"/>
      <c r="F88" s="35" t="s">
        <v>373</v>
      </c>
      <c r="G88" s="229">
        <v>3515</v>
      </c>
      <c r="H88" s="53">
        <v>1.1717</v>
      </c>
      <c r="I88" s="15"/>
      <c r="J88" s="77"/>
      <c r="K88" s="107">
        <v>500</v>
      </c>
      <c r="L88" s="107">
        <v>0</v>
      </c>
      <c r="M88" s="107">
        <v>297</v>
      </c>
      <c r="N88" s="108">
        <v>0.594</v>
      </c>
      <c r="O88" s="126">
        <v>200</v>
      </c>
      <c r="P88" s="126">
        <v>0</v>
      </c>
      <c r="Q88" s="126">
        <v>353</v>
      </c>
      <c r="R88" s="127">
        <v>1.765</v>
      </c>
      <c r="S88" s="126">
        <v>300</v>
      </c>
      <c r="T88" s="126">
        <v>0</v>
      </c>
      <c r="U88" s="126">
        <v>307</v>
      </c>
      <c r="V88" s="127">
        <v>1.0233</v>
      </c>
      <c r="W88" s="126">
        <v>900</v>
      </c>
      <c r="X88" s="126">
        <v>24</v>
      </c>
      <c r="Y88" s="126">
        <v>798</v>
      </c>
      <c r="Z88" s="127">
        <v>0.8867</v>
      </c>
      <c r="AA88" s="126">
        <v>300</v>
      </c>
      <c r="AB88" s="126">
        <v>0</v>
      </c>
      <c r="AC88" s="126">
        <v>218</v>
      </c>
      <c r="AD88" s="127">
        <v>0.7267</v>
      </c>
      <c r="AE88" s="126">
        <v>200</v>
      </c>
      <c r="AF88" s="126">
        <v>0</v>
      </c>
      <c r="AG88" s="126">
        <v>238</v>
      </c>
      <c r="AH88" s="127">
        <v>1.19</v>
      </c>
      <c r="AI88" s="126">
        <v>200</v>
      </c>
      <c r="AJ88" s="126">
        <v>48</v>
      </c>
      <c r="AK88" s="126">
        <v>308</v>
      </c>
      <c r="AL88" s="127">
        <v>1.54</v>
      </c>
      <c r="AM88" s="126">
        <v>200</v>
      </c>
      <c r="AN88" s="126">
        <v>0</v>
      </c>
      <c r="AO88" s="126">
        <v>550</v>
      </c>
      <c r="AP88" s="127">
        <v>2.75</v>
      </c>
      <c r="AQ88" s="81" t="s">
        <v>27</v>
      </c>
      <c r="AR88" s="81" t="s">
        <v>27</v>
      </c>
      <c r="AS88" s="81" t="s">
        <v>27</v>
      </c>
      <c r="AT88" s="81" t="s">
        <v>27</v>
      </c>
      <c r="AU88" s="107">
        <v>200</v>
      </c>
      <c r="AV88" s="107">
        <v>71</v>
      </c>
      <c r="AW88" s="107">
        <v>446</v>
      </c>
      <c r="AX88" s="108">
        <v>2.23</v>
      </c>
      <c r="AY88" s="140"/>
    </row>
    <row r="89" ht="31.5" spans="1:51">
      <c r="A89" s="44" t="s">
        <v>224</v>
      </c>
      <c r="B89" s="197">
        <v>33</v>
      </c>
      <c r="C89" s="42" t="s">
        <v>225</v>
      </c>
      <c r="D89" s="42" t="s">
        <v>226</v>
      </c>
      <c r="E89" s="77"/>
      <c r="F89" s="35" t="s">
        <v>375</v>
      </c>
      <c r="G89" s="43" t="s">
        <v>31</v>
      </c>
      <c r="H89" s="43" t="s">
        <v>31</v>
      </c>
      <c r="I89" s="140"/>
      <c r="J89" s="140"/>
      <c r="K89" s="165" t="s">
        <v>376</v>
      </c>
      <c r="L89" s="195"/>
      <c r="M89" s="195"/>
      <c r="N89" s="195"/>
      <c r="O89" s="195"/>
      <c r="P89" s="195"/>
      <c r="Q89" s="195"/>
      <c r="R89" s="195"/>
      <c r="S89" s="195"/>
      <c r="T89" s="195"/>
      <c r="U89" s="195"/>
      <c r="V89" s="195"/>
      <c r="W89" s="195"/>
      <c r="X89" s="195"/>
      <c r="Y89" s="195"/>
      <c r="Z89" s="195"/>
      <c r="AA89" s="195"/>
      <c r="AB89" s="195"/>
      <c r="AC89" s="195"/>
      <c r="AD89" s="195"/>
      <c r="AE89" s="195"/>
      <c r="AF89" s="195"/>
      <c r="AG89" s="195"/>
      <c r="AH89" s="195"/>
      <c r="AI89" s="195"/>
      <c r="AJ89" s="195"/>
      <c r="AK89" s="195"/>
      <c r="AL89" s="195"/>
      <c r="AM89" s="195"/>
      <c r="AN89" s="195"/>
      <c r="AO89" s="195"/>
      <c r="AP89" s="195"/>
      <c r="AQ89" s="195"/>
      <c r="AR89" s="195"/>
      <c r="AS89" s="195"/>
      <c r="AT89" s="195"/>
      <c r="AU89" s="195"/>
      <c r="AV89" s="195"/>
      <c r="AW89" s="195"/>
      <c r="AX89" s="195"/>
      <c r="AY89" s="223" t="s">
        <v>377</v>
      </c>
    </row>
    <row r="90" ht="31.5" spans="1:51">
      <c r="A90" s="77"/>
      <c r="B90" s="197">
        <v>34</v>
      </c>
      <c r="C90" s="42" t="s">
        <v>231</v>
      </c>
      <c r="D90" s="42" t="s">
        <v>232</v>
      </c>
      <c r="E90" s="77"/>
      <c r="F90" s="35" t="s">
        <v>375</v>
      </c>
      <c r="G90" s="140"/>
      <c r="H90" s="140"/>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0"/>
      <c r="AO90" s="140"/>
      <c r="AP90" s="140"/>
      <c r="AQ90" s="140"/>
      <c r="AR90" s="140"/>
      <c r="AS90" s="140"/>
      <c r="AT90" s="140"/>
      <c r="AU90" s="140"/>
      <c r="AV90" s="43"/>
      <c r="AW90" s="43"/>
      <c r="AX90" s="43"/>
      <c r="AY90" s="223" t="s">
        <v>378</v>
      </c>
    </row>
    <row r="91" ht="73.5" customHeight="true" spans="1:51">
      <c r="A91" s="77"/>
      <c r="B91" s="197">
        <v>35</v>
      </c>
      <c r="C91" s="42" t="s">
        <v>235</v>
      </c>
      <c r="D91" s="42" t="s">
        <v>236</v>
      </c>
      <c r="E91" s="77"/>
      <c r="F91" s="35" t="s">
        <v>375</v>
      </c>
      <c r="G91" s="43">
        <v>249</v>
      </c>
      <c r="H91" s="53">
        <v>0.3578</v>
      </c>
      <c r="I91" s="43" t="s">
        <v>379</v>
      </c>
      <c r="J91" s="43" t="s">
        <v>380</v>
      </c>
      <c r="K91" s="81" t="s">
        <v>27</v>
      </c>
      <c r="L91" s="81" t="s">
        <v>27</v>
      </c>
      <c r="M91" s="81" t="s">
        <v>27</v>
      </c>
      <c r="N91" s="81" t="s">
        <v>27</v>
      </c>
      <c r="O91" s="81">
        <v>41</v>
      </c>
      <c r="P91" s="81">
        <v>0</v>
      </c>
      <c r="Q91" s="81">
        <v>41</v>
      </c>
      <c r="R91" s="82">
        <v>1</v>
      </c>
      <c r="S91" s="81">
        <v>79</v>
      </c>
      <c r="T91" s="81">
        <v>0</v>
      </c>
      <c r="U91" s="81">
        <v>28</v>
      </c>
      <c r="V91" s="82">
        <v>0.3544</v>
      </c>
      <c r="W91" s="81">
        <v>48</v>
      </c>
      <c r="X91" s="81">
        <v>0</v>
      </c>
      <c r="Y91" s="81">
        <v>34</v>
      </c>
      <c r="Z91" s="82">
        <v>0.7083</v>
      </c>
      <c r="AA91" s="81">
        <v>182</v>
      </c>
      <c r="AB91" s="81">
        <v>25</v>
      </c>
      <c r="AC91" s="81">
        <v>72</v>
      </c>
      <c r="AD91" s="82">
        <v>0.3956</v>
      </c>
      <c r="AE91" s="81">
        <v>153</v>
      </c>
      <c r="AF91" s="81">
        <v>9</v>
      </c>
      <c r="AG91" s="81">
        <v>35</v>
      </c>
      <c r="AH91" s="82">
        <v>0.2288</v>
      </c>
      <c r="AI91" s="81">
        <v>66</v>
      </c>
      <c r="AJ91" s="81">
        <v>0</v>
      </c>
      <c r="AK91" s="81">
        <v>10</v>
      </c>
      <c r="AL91" s="82">
        <v>0.1515</v>
      </c>
      <c r="AM91" s="81">
        <v>111</v>
      </c>
      <c r="AN91" s="81">
        <v>2</v>
      </c>
      <c r="AO91" s="81">
        <v>28</v>
      </c>
      <c r="AP91" s="82">
        <v>0.2523</v>
      </c>
      <c r="AQ91" s="81" t="s">
        <v>27</v>
      </c>
      <c r="AR91" s="81" t="s">
        <v>27</v>
      </c>
      <c r="AS91" s="81" t="s">
        <v>27</v>
      </c>
      <c r="AT91" s="81" t="s">
        <v>27</v>
      </c>
      <c r="AU91" s="81">
        <v>16</v>
      </c>
      <c r="AV91" s="81">
        <v>1</v>
      </c>
      <c r="AW91" s="81">
        <v>1</v>
      </c>
      <c r="AX91" s="82">
        <v>0.0625</v>
      </c>
      <c r="AY91" s="223"/>
    </row>
    <row r="92" ht="15.75" spans="1:51">
      <c r="A92" s="44" t="s">
        <v>238</v>
      </c>
      <c r="B92" s="197">
        <v>36</v>
      </c>
      <c r="C92" s="42" t="s">
        <v>239</v>
      </c>
      <c r="D92" s="42" t="s">
        <v>240</v>
      </c>
      <c r="E92" s="77"/>
      <c r="F92" s="35" t="s">
        <v>381</v>
      </c>
      <c r="G92" s="43">
        <v>653</v>
      </c>
      <c r="H92" s="53">
        <v>0.4541</v>
      </c>
      <c r="I92" s="81"/>
      <c r="J92" s="81"/>
      <c r="K92" s="81" t="s">
        <v>27</v>
      </c>
      <c r="L92" s="81" t="s">
        <v>27</v>
      </c>
      <c r="M92" s="81" t="s">
        <v>27</v>
      </c>
      <c r="N92" s="81" t="s">
        <v>27</v>
      </c>
      <c r="O92" s="81">
        <v>188</v>
      </c>
      <c r="P92" s="81">
        <v>21</v>
      </c>
      <c r="Q92" s="81">
        <v>93</v>
      </c>
      <c r="R92" s="82">
        <v>0.4946</v>
      </c>
      <c r="S92" s="81">
        <v>229</v>
      </c>
      <c r="T92" s="81">
        <v>33</v>
      </c>
      <c r="U92" s="81">
        <v>90</v>
      </c>
      <c r="V92" s="82">
        <v>0.393</v>
      </c>
      <c r="W92" s="81">
        <v>190</v>
      </c>
      <c r="X92" s="81">
        <v>48</v>
      </c>
      <c r="Y92" s="81">
        <v>98</v>
      </c>
      <c r="Z92" s="82">
        <v>0.5158</v>
      </c>
      <c r="AA92" s="81">
        <v>201</v>
      </c>
      <c r="AB92" s="81">
        <v>59</v>
      </c>
      <c r="AC92" s="81">
        <v>122</v>
      </c>
      <c r="AD92" s="82">
        <v>0.607</v>
      </c>
      <c r="AE92" s="81">
        <v>157</v>
      </c>
      <c r="AF92" s="81">
        <v>27</v>
      </c>
      <c r="AG92" s="81">
        <v>68</v>
      </c>
      <c r="AH92" s="82">
        <v>0.4331</v>
      </c>
      <c r="AI92" s="81">
        <v>152</v>
      </c>
      <c r="AJ92" s="81">
        <v>15</v>
      </c>
      <c r="AK92" s="81">
        <v>64</v>
      </c>
      <c r="AL92" s="82">
        <v>0.4211</v>
      </c>
      <c r="AM92" s="81">
        <v>229</v>
      </c>
      <c r="AN92" s="81">
        <v>13</v>
      </c>
      <c r="AO92" s="81">
        <v>80</v>
      </c>
      <c r="AP92" s="82">
        <v>0.3493</v>
      </c>
      <c r="AQ92" s="81">
        <v>50</v>
      </c>
      <c r="AR92" s="81">
        <v>0</v>
      </c>
      <c r="AS92" s="81">
        <v>13</v>
      </c>
      <c r="AT92" s="82">
        <v>0.26</v>
      </c>
      <c r="AU92" s="81">
        <v>42</v>
      </c>
      <c r="AV92" s="81">
        <v>0</v>
      </c>
      <c r="AW92" s="81">
        <v>25</v>
      </c>
      <c r="AX92" s="82">
        <v>0.5952</v>
      </c>
      <c r="AY92" s="223"/>
    </row>
    <row r="93" ht="15.75" spans="1:51">
      <c r="A93" s="77"/>
      <c r="B93" s="195"/>
      <c r="C93" s="77"/>
      <c r="D93" s="42" t="s">
        <v>382</v>
      </c>
      <c r="E93" s="77"/>
      <c r="F93" s="35" t="s">
        <v>381</v>
      </c>
      <c r="G93" s="43"/>
      <c r="H93" s="43"/>
      <c r="I93" s="77"/>
      <c r="J93" s="77"/>
      <c r="K93" s="81" t="s">
        <v>27</v>
      </c>
      <c r="L93" s="81" t="s">
        <v>27</v>
      </c>
      <c r="M93" s="81" t="s">
        <v>27</v>
      </c>
      <c r="N93" s="81" t="s">
        <v>27</v>
      </c>
      <c r="O93" s="81" t="s">
        <v>27</v>
      </c>
      <c r="P93" s="81"/>
      <c r="Q93" s="81"/>
      <c r="R93" s="81"/>
      <c r="S93" s="81">
        <v>50</v>
      </c>
      <c r="T93" s="81"/>
      <c r="U93" s="81"/>
      <c r="V93" s="81"/>
      <c r="W93" s="81">
        <v>60</v>
      </c>
      <c r="X93" s="81"/>
      <c r="Y93" s="81"/>
      <c r="Z93" s="81"/>
      <c r="AA93" s="81">
        <v>60</v>
      </c>
      <c r="AB93" s="81"/>
      <c r="AC93" s="81"/>
      <c r="AD93" s="81"/>
      <c r="AE93" s="81" t="s">
        <v>27</v>
      </c>
      <c r="AF93" s="81"/>
      <c r="AG93" s="81"/>
      <c r="AH93" s="81"/>
      <c r="AI93" s="81">
        <v>130</v>
      </c>
      <c r="AJ93" s="81"/>
      <c r="AK93" s="81"/>
      <c r="AL93" s="81"/>
      <c r="AM93" s="81" t="s">
        <v>27</v>
      </c>
      <c r="AN93" s="81"/>
      <c r="AO93" s="81"/>
      <c r="AP93" s="81"/>
      <c r="AQ93" s="81">
        <v>50</v>
      </c>
      <c r="AR93" s="81"/>
      <c r="AS93" s="81"/>
      <c r="AT93" s="81"/>
      <c r="AU93" s="81" t="s">
        <v>27</v>
      </c>
      <c r="AV93" s="81" t="s">
        <v>27</v>
      </c>
      <c r="AW93" s="81" t="s">
        <v>27</v>
      </c>
      <c r="AX93" s="81" t="s">
        <v>27</v>
      </c>
      <c r="AY93" s="223"/>
    </row>
    <row r="94" ht="67.5" customHeight="true" spans="1:51">
      <c r="A94" s="77"/>
      <c r="B94" s="197">
        <v>37</v>
      </c>
      <c r="C94" s="42" t="s">
        <v>242</v>
      </c>
      <c r="D94" s="42" t="s">
        <v>243</v>
      </c>
      <c r="E94" s="77"/>
      <c r="F94" s="35" t="s">
        <v>381</v>
      </c>
      <c r="G94" s="43" t="s">
        <v>383</v>
      </c>
      <c r="H94" s="43" t="s">
        <v>31</v>
      </c>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140"/>
      <c r="AK94" s="140"/>
      <c r="AL94" s="140"/>
      <c r="AM94" s="140"/>
      <c r="AN94" s="140"/>
      <c r="AO94" s="140"/>
      <c r="AP94" s="140"/>
      <c r="AQ94" s="140"/>
      <c r="AR94" s="140"/>
      <c r="AS94" s="140"/>
      <c r="AT94" s="140"/>
      <c r="AU94" s="140"/>
      <c r="AV94" s="140"/>
      <c r="AW94" s="140"/>
      <c r="AX94" s="140"/>
      <c r="AY94" s="223" t="s">
        <v>384</v>
      </c>
    </row>
    <row r="95" ht="19.5" spans="1:51">
      <c r="A95" s="77"/>
      <c r="B95" s="197">
        <v>38</v>
      </c>
      <c r="C95" s="42" t="s">
        <v>246</v>
      </c>
      <c r="D95" s="42" t="s">
        <v>247</v>
      </c>
      <c r="E95" s="77"/>
      <c r="F95" s="35" t="s">
        <v>373</v>
      </c>
      <c r="G95" s="35">
        <v>25</v>
      </c>
      <c r="H95" s="36">
        <v>0.4386</v>
      </c>
      <c r="I95" s="81"/>
      <c r="J95" s="81"/>
      <c r="K95" s="81" t="s">
        <v>27</v>
      </c>
      <c r="L95" s="81" t="s">
        <v>27</v>
      </c>
      <c r="M95" s="81" t="s">
        <v>27</v>
      </c>
      <c r="N95" s="81" t="s">
        <v>27</v>
      </c>
      <c r="O95" s="107">
        <v>32</v>
      </c>
      <c r="P95" s="107">
        <v>0</v>
      </c>
      <c r="Q95" s="107">
        <v>0</v>
      </c>
      <c r="R95" s="108">
        <v>0</v>
      </c>
      <c r="S95" s="107">
        <v>13</v>
      </c>
      <c r="T95" s="107">
        <v>0</v>
      </c>
      <c r="U95" s="107">
        <v>13</v>
      </c>
      <c r="V95" s="108">
        <v>1</v>
      </c>
      <c r="W95" s="107" t="s">
        <v>27</v>
      </c>
      <c r="X95" s="107" t="s">
        <v>27</v>
      </c>
      <c r="Y95" s="107" t="s">
        <v>27</v>
      </c>
      <c r="Z95" s="107" t="s">
        <v>27</v>
      </c>
      <c r="AA95" s="107" t="s">
        <v>27</v>
      </c>
      <c r="AB95" s="107" t="s">
        <v>27</v>
      </c>
      <c r="AC95" s="107" t="s">
        <v>27</v>
      </c>
      <c r="AD95" s="107" t="s">
        <v>27</v>
      </c>
      <c r="AE95" s="107">
        <v>12</v>
      </c>
      <c r="AF95" s="107">
        <v>0</v>
      </c>
      <c r="AG95" s="107">
        <v>12</v>
      </c>
      <c r="AH95" s="108">
        <v>1</v>
      </c>
      <c r="AI95" s="107" t="s">
        <v>27</v>
      </c>
      <c r="AJ95" s="107"/>
      <c r="AK95" s="107"/>
      <c r="AL95" s="108"/>
      <c r="AM95" s="107" t="s">
        <v>27</v>
      </c>
      <c r="AN95" s="107"/>
      <c r="AO95" s="107"/>
      <c r="AP95" s="108"/>
      <c r="AQ95" s="81" t="s">
        <v>27</v>
      </c>
      <c r="AR95" s="81" t="s">
        <v>27</v>
      </c>
      <c r="AS95" s="81" t="s">
        <v>27</v>
      </c>
      <c r="AT95" s="81" t="s">
        <v>27</v>
      </c>
      <c r="AU95" s="81" t="s">
        <v>27</v>
      </c>
      <c r="AV95" s="81" t="s">
        <v>27</v>
      </c>
      <c r="AW95" s="81" t="s">
        <v>27</v>
      </c>
      <c r="AX95" s="81" t="s">
        <v>27</v>
      </c>
      <c r="AY95" s="140"/>
    </row>
    <row r="96" ht="15.75" spans="1:51">
      <c r="A96" s="77"/>
      <c r="B96" s="195"/>
      <c r="C96" s="77"/>
      <c r="D96" s="42" t="s">
        <v>248</v>
      </c>
      <c r="E96" s="77"/>
      <c r="F96" s="35" t="s">
        <v>373</v>
      </c>
      <c r="G96" s="35">
        <v>12</v>
      </c>
      <c r="H96" s="36">
        <v>0.4285</v>
      </c>
      <c r="I96" s="77"/>
      <c r="J96" s="77"/>
      <c r="K96" s="81" t="s">
        <v>27</v>
      </c>
      <c r="L96" s="81" t="s">
        <v>27</v>
      </c>
      <c r="M96" s="81" t="s">
        <v>27</v>
      </c>
      <c r="N96" s="81" t="s">
        <v>27</v>
      </c>
      <c r="O96" s="81">
        <v>4</v>
      </c>
      <c r="P96" s="81">
        <v>2</v>
      </c>
      <c r="Q96" s="81">
        <v>2</v>
      </c>
      <c r="R96" s="82">
        <v>0.5</v>
      </c>
      <c r="S96" s="81">
        <v>14</v>
      </c>
      <c r="T96" s="81">
        <v>4</v>
      </c>
      <c r="U96" s="81">
        <v>4</v>
      </c>
      <c r="V96" s="82">
        <v>0.2857</v>
      </c>
      <c r="W96" s="81">
        <v>3</v>
      </c>
      <c r="X96" s="81">
        <v>1</v>
      </c>
      <c r="Y96" s="81">
        <v>1</v>
      </c>
      <c r="Z96" s="82">
        <v>0.3333</v>
      </c>
      <c r="AA96" s="81">
        <v>1</v>
      </c>
      <c r="AB96" s="81">
        <v>0</v>
      </c>
      <c r="AC96" s="81">
        <v>0</v>
      </c>
      <c r="AD96" s="82">
        <v>0</v>
      </c>
      <c r="AE96" s="81">
        <v>2</v>
      </c>
      <c r="AF96" s="81">
        <v>1</v>
      </c>
      <c r="AG96" s="81">
        <v>1</v>
      </c>
      <c r="AH96" s="82">
        <v>0.5</v>
      </c>
      <c r="AI96" s="81">
        <v>1</v>
      </c>
      <c r="AJ96" s="81">
        <v>0</v>
      </c>
      <c r="AK96" s="81">
        <v>0</v>
      </c>
      <c r="AL96" s="82">
        <v>0</v>
      </c>
      <c r="AM96" s="81">
        <v>3</v>
      </c>
      <c r="AN96" s="81">
        <v>1</v>
      </c>
      <c r="AO96" s="81">
        <v>1</v>
      </c>
      <c r="AP96" s="82">
        <v>0.3333</v>
      </c>
      <c r="AQ96" s="81" t="s">
        <v>27</v>
      </c>
      <c r="AR96" s="81" t="s">
        <v>27</v>
      </c>
      <c r="AS96" s="81" t="s">
        <v>27</v>
      </c>
      <c r="AT96" s="81" t="s">
        <v>27</v>
      </c>
      <c r="AU96" s="81" t="s">
        <v>27</v>
      </c>
      <c r="AV96" s="81" t="s">
        <v>27</v>
      </c>
      <c r="AW96" s="81" t="s">
        <v>27</v>
      </c>
      <c r="AX96" s="81" t="s">
        <v>27</v>
      </c>
      <c r="AY96" s="140"/>
    </row>
    <row r="97" ht="49.5" customHeight="true" spans="1:51">
      <c r="A97" s="77"/>
      <c r="B97" s="197">
        <v>39</v>
      </c>
      <c r="C97" s="42" t="s">
        <v>249</v>
      </c>
      <c r="D97" s="42" t="s">
        <v>250</v>
      </c>
      <c r="E97" s="77"/>
      <c r="F97" s="35" t="s">
        <v>373</v>
      </c>
      <c r="G97" s="35">
        <v>399</v>
      </c>
      <c r="H97" s="36">
        <v>1</v>
      </c>
      <c r="I97" s="81"/>
      <c r="J97" s="233" t="s">
        <v>385</v>
      </c>
      <c r="K97" s="81" t="s">
        <v>27</v>
      </c>
      <c r="L97" s="81" t="s">
        <v>27</v>
      </c>
      <c r="M97" s="81" t="s">
        <v>27</v>
      </c>
      <c r="N97" s="81" t="s">
        <v>27</v>
      </c>
      <c r="O97" s="107">
        <v>11</v>
      </c>
      <c r="P97" s="107">
        <v>0</v>
      </c>
      <c r="Q97" s="107">
        <v>11</v>
      </c>
      <c r="R97" s="108">
        <v>1</v>
      </c>
      <c r="S97" s="107">
        <v>168</v>
      </c>
      <c r="T97" s="107">
        <v>0</v>
      </c>
      <c r="U97" s="107">
        <v>168</v>
      </c>
      <c r="V97" s="108">
        <v>1</v>
      </c>
      <c r="W97" s="107" t="s">
        <v>27</v>
      </c>
      <c r="X97" s="107" t="s">
        <v>27</v>
      </c>
      <c r="Y97" s="107" t="s">
        <v>27</v>
      </c>
      <c r="Z97" s="107" t="s">
        <v>27</v>
      </c>
      <c r="AA97" s="107">
        <v>220</v>
      </c>
      <c r="AB97" s="107">
        <v>0</v>
      </c>
      <c r="AC97" s="107">
        <v>220</v>
      </c>
      <c r="AD97" s="108">
        <v>1</v>
      </c>
      <c r="AE97" s="107" t="s">
        <v>27</v>
      </c>
      <c r="AF97" s="107" t="s">
        <v>27</v>
      </c>
      <c r="AG97" s="107" t="s">
        <v>27</v>
      </c>
      <c r="AH97" s="107" t="s">
        <v>27</v>
      </c>
      <c r="AI97" s="107" t="s">
        <v>27</v>
      </c>
      <c r="AJ97" s="107" t="s">
        <v>27</v>
      </c>
      <c r="AK97" s="107" t="s">
        <v>27</v>
      </c>
      <c r="AL97" s="107" t="s">
        <v>27</v>
      </c>
      <c r="AM97" s="107" t="s">
        <v>27</v>
      </c>
      <c r="AN97" s="107" t="s">
        <v>27</v>
      </c>
      <c r="AO97" s="107" t="s">
        <v>27</v>
      </c>
      <c r="AP97" s="107" t="s">
        <v>27</v>
      </c>
      <c r="AQ97" s="81" t="s">
        <v>27</v>
      </c>
      <c r="AR97" s="81" t="s">
        <v>27</v>
      </c>
      <c r="AS97" s="81" t="s">
        <v>27</v>
      </c>
      <c r="AT97" s="81" t="s">
        <v>27</v>
      </c>
      <c r="AU97" s="81" t="s">
        <v>27</v>
      </c>
      <c r="AV97" s="81" t="s">
        <v>27</v>
      </c>
      <c r="AW97" s="81" t="s">
        <v>27</v>
      </c>
      <c r="AX97" s="81" t="s">
        <v>27</v>
      </c>
      <c r="AY97" s="140"/>
    </row>
    <row r="98" ht="31.5" spans="1:51">
      <c r="A98" s="77"/>
      <c r="B98" s="225">
        <v>40</v>
      </c>
      <c r="C98" s="226" t="s">
        <v>251</v>
      </c>
      <c r="D98" s="42" t="s">
        <v>252</v>
      </c>
      <c r="E98" s="77"/>
      <c r="F98" s="200" t="s">
        <v>373</v>
      </c>
      <c r="G98" s="43">
        <v>3</v>
      </c>
      <c r="H98" s="55">
        <v>1</v>
      </c>
      <c r="I98" s="81"/>
      <c r="J98" s="81"/>
      <c r="K98" s="81" t="s">
        <v>27</v>
      </c>
      <c r="L98" s="81" t="s">
        <v>27</v>
      </c>
      <c r="M98" s="81" t="s">
        <v>27</v>
      </c>
      <c r="N98" s="81" t="s">
        <v>27</v>
      </c>
      <c r="O98" s="43">
        <v>1</v>
      </c>
      <c r="P98" s="43">
        <v>0</v>
      </c>
      <c r="Q98" s="43">
        <v>1</v>
      </c>
      <c r="R98" s="55">
        <v>1</v>
      </c>
      <c r="S98" s="43">
        <v>1</v>
      </c>
      <c r="T98" s="43">
        <v>0</v>
      </c>
      <c r="U98" s="43">
        <v>1</v>
      </c>
      <c r="V98" s="55">
        <v>1</v>
      </c>
      <c r="W98" s="43">
        <v>1</v>
      </c>
      <c r="X98" s="43">
        <v>0</v>
      </c>
      <c r="Y98" s="43">
        <v>1</v>
      </c>
      <c r="Z98" s="55">
        <v>1</v>
      </c>
      <c r="AA98" s="43" t="s">
        <v>27</v>
      </c>
      <c r="AB98" s="43" t="s">
        <v>27</v>
      </c>
      <c r="AC98" s="43" t="s">
        <v>27</v>
      </c>
      <c r="AD98" s="43" t="s">
        <v>27</v>
      </c>
      <c r="AE98" s="43" t="s">
        <v>27</v>
      </c>
      <c r="AF98" s="43" t="s">
        <v>27</v>
      </c>
      <c r="AG98" s="43" t="s">
        <v>27</v>
      </c>
      <c r="AH98" s="43" t="s">
        <v>27</v>
      </c>
      <c r="AI98" s="43" t="s">
        <v>27</v>
      </c>
      <c r="AJ98" s="43" t="s">
        <v>27</v>
      </c>
      <c r="AK98" s="43" t="s">
        <v>27</v>
      </c>
      <c r="AL98" s="43" t="s">
        <v>27</v>
      </c>
      <c r="AM98" s="43" t="s">
        <v>27</v>
      </c>
      <c r="AN98" s="43" t="s">
        <v>27</v>
      </c>
      <c r="AO98" s="43" t="s">
        <v>27</v>
      </c>
      <c r="AP98" s="43" t="s">
        <v>27</v>
      </c>
      <c r="AQ98" s="81" t="s">
        <v>27</v>
      </c>
      <c r="AR98" s="81" t="s">
        <v>27</v>
      </c>
      <c r="AS98" s="81" t="s">
        <v>27</v>
      </c>
      <c r="AT98" s="81" t="s">
        <v>27</v>
      </c>
      <c r="AU98" s="81" t="s">
        <v>27</v>
      </c>
      <c r="AV98" s="81" t="s">
        <v>27</v>
      </c>
      <c r="AW98" s="81" t="s">
        <v>27</v>
      </c>
      <c r="AX98" s="81" t="s">
        <v>27</v>
      </c>
      <c r="AY98" s="223"/>
    </row>
    <row r="99" ht="31.5" spans="1:51">
      <c r="A99" s="77"/>
      <c r="B99" s="197">
        <v>41</v>
      </c>
      <c r="C99" s="42" t="s">
        <v>253</v>
      </c>
      <c r="D99" s="42" t="s">
        <v>254</v>
      </c>
      <c r="E99" s="77"/>
      <c r="F99" s="35" t="s">
        <v>386</v>
      </c>
      <c r="G99" s="43">
        <v>121</v>
      </c>
      <c r="H99" s="53">
        <v>1</v>
      </c>
      <c r="I99" s="67"/>
      <c r="J99" s="67"/>
      <c r="K99" s="81">
        <v>121</v>
      </c>
      <c r="L99" s="81">
        <v>0</v>
      </c>
      <c r="M99" s="81">
        <v>121</v>
      </c>
      <c r="N99" s="105">
        <v>1</v>
      </c>
      <c r="O99" s="81" t="s">
        <v>27</v>
      </c>
      <c r="P99" s="81" t="s">
        <v>27</v>
      </c>
      <c r="Q99" s="81" t="s">
        <v>27</v>
      </c>
      <c r="R99" s="81" t="s">
        <v>27</v>
      </c>
      <c r="S99" s="81" t="s">
        <v>27</v>
      </c>
      <c r="T99" s="81" t="s">
        <v>27</v>
      </c>
      <c r="U99" s="81" t="s">
        <v>27</v>
      </c>
      <c r="V99" s="81" t="s">
        <v>27</v>
      </c>
      <c r="W99" s="81" t="s">
        <v>27</v>
      </c>
      <c r="X99" s="81" t="s">
        <v>27</v>
      </c>
      <c r="Y99" s="81" t="s">
        <v>27</v>
      </c>
      <c r="Z99" s="81" t="s">
        <v>27</v>
      </c>
      <c r="AA99" s="81" t="s">
        <v>27</v>
      </c>
      <c r="AB99" s="81" t="s">
        <v>27</v>
      </c>
      <c r="AC99" s="81" t="s">
        <v>27</v>
      </c>
      <c r="AD99" s="81" t="s">
        <v>27</v>
      </c>
      <c r="AE99" s="81">
        <v>72</v>
      </c>
      <c r="AF99" s="81">
        <v>0</v>
      </c>
      <c r="AG99" s="81">
        <v>72</v>
      </c>
      <c r="AH99" s="105">
        <v>1</v>
      </c>
      <c r="AI99" s="81" t="s">
        <v>27</v>
      </c>
      <c r="AJ99" s="81" t="s">
        <v>27</v>
      </c>
      <c r="AK99" s="81" t="s">
        <v>27</v>
      </c>
      <c r="AL99" s="81" t="s">
        <v>27</v>
      </c>
      <c r="AM99" s="81">
        <v>49</v>
      </c>
      <c r="AN99" s="81">
        <v>0</v>
      </c>
      <c r="AO99" s="81">
        <v>49</v>
      </c>
      <c r="AP99" s="105">
        <v>1</v>
      </c>
      <c r="AQ99" s="81" t="s">
        <v>27</v>
      </c>
      <c r="AR99" s="81" t="s">
        <v>27</v>
      </c>
      <c r="AS99" s="81" t="s">
        <v>27</v>
      </c>
      <c r="AT99" s="81" t="s">
        <v>27</v>
      </c>
      <c r="AU99" s="81" t="s">
        <v>27</v>
      </c>
      <c r="AV99" s="81" t="s">
        <v>27</v>
      </c>
      <c r="AW99" s="81" t="s">
        <v>27</v>
      </c>
      <c r="AX99" s="81" t="s">
        <v>27</v>
      </c>
      <c r="AY99" s="223"/>
    </row>
    <row r="100" ht="19.5" spans="1:51">
      <c r="A100" s="77"/>
      <c r="B100" s="197">
        <v>42</v>
      </c>
      <c r="C100" s="42" t="s">
        <v>256</v>
      </c>
      <c r="D100" s="42" t="s">
        <v>257</v>
      </c>
      <c r="E100" s="77"/>
      <c r="F100" s="35" t="s">
        <v>258</v>
      </c>
      <c r="G100" s="43">
        <v>112</v>
      </c>
      <c r="H100" s="48">
        <v>0.3875</v>
      </c>
      <c r="I100" s="81"/>
      <c r="J100" s="81"/>
      <c r="K100" s="84" t="s">
        <v>27</v>
      </c>
      <c r="L100" s="81" t="s">
        <v>27</v>
      </c>
      <c r="M100" s="81" t="s">
        <v>27</v>
      </c>
      <c r="N100" s="81" t="s">
        <v>27</v>
      </c>
      <c r="O100" s="81" t="s">
        <v>27</v>
      </c>
      <c r="P100" s="81" t="s">
        <v>27</v>
      </c>
      <c r="Q100" s="81" t="s">
        <v>27</v>
      </c>
      <c r="R100" s="81" t="s">
        <v>27</v>
      </c>
      <c r="S100" s="81">
        <v>72</v>
      </c>
      <c r="T100" s="107">
        <v>7</v>
      </c>
      <c r="U100" s="107">
        <v>24</v>
      </c>
      <c r="V100" s="108">
        <v>0.3333</v>
      </c>
      <c r="W100" s="81">
        <v>4</v>
      </c>
      <c r="X100" s="81" t="s">
        <v>27</v>
      </c>
      <c r="Y100" s="107">
        <v>4</v>
      </c>
      <c r="Z100" s="143">
        <v>1</v>
      </c>
      <c r="AA100" s="81">
        <v>135</v>
      </c>
      <c r="AB100" s="107">
        <v>32</v>
      </c>
      <c r="AC100" s="107">
        <v>58</v>
      </c>
      <c r="AD100" s="108">
        <v>0.4296</v>
      </c>
      <c r="AE100" s="81" t="s">
        <v>27</v>
      </c>
      <c r="AF100" s="81" t="s">
        <v>27</v>
      </c>
      <c r="AG100" s="81" t="s">
        <v>27</v>
      </c>
      <c r="AH100" s="81" t="s">
        <v>27</v>
      </c>
      <c r="AI100" s="81" t="s">
        <v>27</v>
      </c>
      <c r="AJ100" s="81" t="s">
        <v>27</v>
      </c>
      <c r="AK100" s="81" t="s">
        <v>27</v>
      </c>
      <c r="AL100" s="81" t="s">
        <v>27</v>
      </c>
      <c r="AM100" s="81">
        <v>78</v>
      </c>
      <c r="AN100" s="107">
        <v>6</v>
      </c>
      <c r="AO100" s="107">
        <v>26</v>
      </c>
      <c r="AP100" s="108">
        <v>0.3333</v>
      </c>
      <c r="AQ100" s="81" t="s">
        <v>27</v>
      </c>
      <c r="AR100" s="81" t="s">
        <v>27</v>
      </c>
      <c r="AS100" s="81" t="s">
        <v>27</v>
      </c>
      <c r="AT100" s="81" t="s">
        <v>27</v>
      </c>
      <c r="AU100" s="81" t="s">
        <v>27</v>
      </c>
      <c r="AV100" s="81" t="s">
        <v>27</v>
      </c>
      <c r="AW100" s="81" t="s">
        <v>27</v>
      </c>
      <c r="AX100" s="81" t="s">
        <v>27</v>
      </c>
      <c r="AY100" s="223"/>
    </row>
    <row r="101" ht="19.5" spans="1:51">
      <c r="A101" s="77"/>
      <c r="B101" s="195"/>
      <c r="C101" s="77"/>
      <c r="D101" s="42" t="s">
        <v>259</v>
      </c>
      <c r="E101" s="77"/>
      <c r="F101" s="35" t="s">
        <v>258</v>
      </c>
      <c r="G101" s="43">
        <v>11270</v>
      </c>
      <c r="H101" s="48">
        <v>0.4437</v>
      </c>
      <c r="I101" s="77"/>
      <c r="J101" s="77"/>
      <c r="K101" s="84" t="s">
        <v>27</v>
      </c>
      <c r="L101" s="81" t="s">
        <v>27</v>
      </c>
      <c r="M101" s="81" t="s">
        <v>27</v>
      </c>
      <c r="N101" s="81" t="s">
        <v>27</v>
      </c>
      <c r="O101" s="81" t="s">
        <v>27</v>
      </c>
      <c r="P101" s="81" t="s">
        <v>27</v>
      </c>
      <c r="Q101" s="81" t="s">
        <v>27</v>
      </c>
      <c r="R101" s="81" t="s">
        <v>27</v>
      </c>
      <c r="S101" s="81">
        <v>6800</v>
      </c>
      <c r="T101" s="107">
        <v>720</v>
      </c>
      <c r="U101" s="107">
        <v>2550</v>
      </c>
      <c r="V101" s="108">
        <v>0.375</v>
      </c>
      <c r="W101" s="81">
        <v>800</v>
      </c>
      <c r="X101" s="81" t="s">
        <v>27</v>
      </c>
      <c r="Y101" s="107">
        <v>800</v>
      </c>
      <c r="Z101" s="143">
        <v>1</v>
      </c>
      <c r="AA101" s="81">
        <v>9400</v>
      </c>
      <c r="AB101" s="107">
        <v>1970</v>
      </c>
      <c r="AC101" s="107">
        <v>5070</v>
      </c>
      <c r="AD101" s="108">
        <v>0.5394</v>
      </c>
      <c r="AE101" s="81" t="s">
        <v>27</v>
      </c>
      <c r="AF101" s="81" t="s">
        <v>27</v>
      </c>
      <c r="AG101" s="81" t="s">
        <v>27</v>
      </c>
      <c r="AH101" s="81" t="s">
        <v>27</v>
      </c>
      <c r="AI101" s="81" t="s">
        <v>27</v>
      </c>
      <c r="AJ101" s="81" t="s">
        <v>27</v>
      </c>
      <c r="AK101" s="81" t="s">
        <v>27</v>
      </c>
      <c r="AL101" s="81" t="s">
        <v>27</v>
      </c>
      <c r="AM101" s="81">
        <v>8400</v>
      </c>
      <c r="AN101" s="107">
        <v>730</v>
      </c>
      <c r="AO101" s="107">
        <v>2850</v>
      </c>
      <c r="AP101" s="108">
        <v>0.3393</v>
      </c>
      <c r="AQ101" s="81" t="s">
        <v>27</v>
      </c>
      <c r="AR101" s="81" t="s">
        <v>27</v>
      </c>
      <c r="AS101" s="81" t="s">
        <v>27</v>
      </c>
      <c r="AT101" s="81" t="s">
        <v>27</v>
      </c>
      <c r="AU101" s="81" t="s">
        <v>27</v>
      </c>
      <c r="AV101" s="81" t="s">
        <v>27</v>
      </c>
      <c r="AW101" s="81" t="s">
        <v>27</v>
      </c>
      <c r="AX101" s="81" t="s">
        <v>27</v>
      </c>
      <c r="AY101" s="223"/>
    </row>
    <row r="102" ht="126" spans="1:51">
      <c r="A102" s="77"/>
      <c r="B102" s="197">
        <v>43</v>
      </c>
      <c r="C102" s="42" t="s">
        <v>260</v>
      </c>
      <c r="D102" s="42" t="s">
        <v>261</v>
      </c>
      <c r="E102" s="77"/>
      <c r="F102" s="35" t="s">
        <v>262</v>
      </c>
      <c r="G102" s="43">
        <v>40</v>
      </c>
      <c r="H102" s="48">
        <v>0.5479</v>
      </c>
      <c r="I102" s="86" t="s">
        <v>297</v>
      </c>
      <c r="J102" s="137" t="s">
        <v>387</v>
      </c>
      <c r="K102" s="84" t="s">
        <v>27</v>
      </c>
      <c r="L102" s="81" t="s">
        <v>27</v>
      </c>
      <c r="M102" s="81" t="s">
        <v>27</v>
      </c>
      <c r="N102" s="81" t="s">
        <v>27</v>
      </c>
      <c r="O102" s="81">
        <v>11</v>
      </c>
      <c r="P102" s="81">
        <v>2</v>
      </c>
      <c r="Q102" s="81">
        <v>6</v>
      </c>
      <c r="R102" s="82">
        <v>0.5454</v>
      </c>
      <c r="S102" s="81">
        <v>9</v>
      </c>
      <c r="T102" s="81">
        <v>2</v>
      </c>
      <c r="U102" s="81">
        <v>5</v>
      </c>
      <c r="V102" s="82">
        <v>0.5555</v>
      </c>
      <c r="W102" s="81">
        <v>10</v>
      </c>
      <c r="X102" s="81">
        <v>2</v>
      </c>
      <c r="Y102" s="81">
        <v>5</v>
      </c>
      <c r="Z102" s="82">
        <v>0.5</v>
      </c>
      <c r="AA102" s="81">
        <v>14</v>
      </c>
      <c r="AB102" s="81">
        <v>2</v>
      </c>
      <c r="AC102" s="81">
        <v>7</v>
      </c>
      <c r="AD102" s="82">
        <v>0.5</v>
      </c>
      <c r="AE102" s="81">
        <v>10</v>
      </c>
      <c r="AF102" s="81">
        <v>3</v>
      </c>
      <c r="AG102" s="81">
        <v>7</v>
      </c>
      <c r="AH102" s="82">
        <v>0.7</v>
      </c>
      <c r="AI102" s="81">
        <v>9</v>
      </c>
      <c r="AJ102" s="81">
        <v>1</v>
      </c>
      <c r="AK102" s="81">
        <v>5</v>
      </c>
      <c r="AL102" s="82">
        <v>0.5555</v>
      </c>
      <c r="AM102" s="81">
        <v>10</v>
      </c>
      <c r="AN102" s="81">
        <v>2</v>
      </c>
      <c r="AO102" s="81">
        <v>5</v>
      </c>
      <c r="AP102" s="82">
        <v>0.5</v>
      </c>
      <c r="AQ102" s="81" t="s">
        <v>27</v>
      </c>
      <c r="AR102" s="81" t="s">
        <v>27</v>
      </c>
      <c r="AS102" s="81" t="s">
        <v>27</v>
      </c>
      <c r="AT102" s="81" t="s">
        <v>27</v>
      </c>
      <c r="AU102" s="81" t="s">
        <v>27</v>
      </c>
      <c r="AV102" s="81" t="s">
        <v>27</v>
      </c>
      <c r="AW102" s="81" t="s">
        <v>27</v>
      </c>
      <c r="AX102" s="81" t="s">
        <v>27</v>
      </c>
      <c r="AY102" s="223"/>
    </row>
    <row r="103" ht="31.5" spans="1:51">
      <c r="A103" s="77"/>
      <c r="B103" s="197">
        <v>44</v>
      </c>
      <c r="C103" s="42" t="s">
        <v>263</v>
      </c>
      <c r="D103" s="42" t="s">
        <v>264</v>
      </c>
      <c r="E103" s="77"/>
      <c r="F103" s="35" t="s">
        <v>36</v>
      </c>
      <c r="G103" s="43">
        <v>22.3</v>
      </c>
      <c r="H103" s="48">
        <v>0.892</v>
      </c>
      <c r="I103" s="43"/>
      <c r="J103" s="43"/>
      <c r="K103" s="89" t="s">
        <v>27</v>
      </c>
      <c r="L103" s="43" t="s">
        <v>27</v>
      </c>
      <c r="M103" s="43" t="s">
        <v>27</v>
      </c>
      <c r="N103" s="43" t="s">
        <v>27</v>
      </c>
      <c r="O103" s="43">
        <v>9</v>
      </c>
      <c r="P103" s="43">
        <v>0</v>
      </c>
      <c r="Q103" s="43">
        <v>8</v>
      </c>
      <c r="R103" s="55">
        <v>0.89</v>
      </c>
      <c r="S103" s="43">
        <v>3</v>
      </c>
      <c r="T103" s="43">
        <v>1</v>
      </c>
      <c r="U103" s="43">
        <v>3</v>
      </c>
      <c r="V103" s="55">
        <v>1</v>
      </c>
      <c r="W103" s="43">
        <v>2</v>
      </c>
      <c r="X103" s="43">
        <v>1</v>
      </c>
      <c r="Y103" s="43">
        <v>2</v>
      </c>
      <c r="Z103" s="55">
        <v>1</v>
      </c>
      <c r="AA103" s="43">
        <v>4</v>
      </c>
      <c r="AB103" s="43">
        <v>0</v>
      </c>
      <c r="AC103" s="43">
        <v>3</v>
      </c>
      <c r="AD103" s="55">
        <v>0.75</v>
      </c>
      <c r="AE103" s="43">
        <v>2</v>
      </c>
      <c r="AF103" s="43">
        <v>0</v>
      </c>
      <c r="AG103" s="43">
        <v>2</v>
      </c>
      <c r="AH103" s="55">
        <v>1</v>
      </c>
      <c r="AI103" s="43">
        <v>2</v>
      </c>
      <c r="AJ103" s="43">
        <v>0</v>
      </c>
      <c r="AK103" s="43">
        <v>1.3</v>
      </c>
      <c r="AL103" s="55">
        <v>0.65</v>
      </c>
      <c r="AM103" s="43">
        <v>1</v>
      </c>
      <c r="AN103" s="43">
        <v>0</v>
      </c>
      <c r="AO103" s="43">
        <v>1</v>
      </c>
      <c r="AP103" s="55">
        <v>1</v>
      </c>
      <c r="AQ103" s="81" t="s">
        <v>27</v>
      </c>
      <c r="AR103" s="81" t="s">
        <v>27</v>
      </c>
      <c r="AS103" s="81" t="s">
        <v>27</v>
      </c>
      <c r="AT103" s="81" t="s">
        <v>27</v>
      </c>
      <c r="AU103" s="43">
        <v>2</v>
      </c>
      <c r="AV103" s="43">
        <v>0</v>
      </c>
      <c r="AW103" s="43">
        <v>2</v>
      </c>
      <c r="AX103" s="55">
        <v>1</v>
      </c>
      <c r="AY103" s="238"/>
    </row>
    <row r="104" ht="84.75" customHeight="true" spans="1:51">
      <c r="A104" s="77"/>
      <c r="B104" s="197">
        <v>45</v>
      </c>
      <c r="C104" s="42" t="s">
        <v>265</v>
      </c>
      <c r="D104" s="42" t="s">
        <v>266</v>
      </c>
      <c r="E104" s="77"/>
      <c r="F104" s="35" t="s">
        <v>63</v>
      </c>
      <c r="G104" s="37">
        <v>10</v>
      </c>
      <c r="H104" s="45">
        <v>0.4348</v>
      </c>
      <c r="I104" s="87" t="s">
        <v>388</v>
      </c>
      <c r="J104" s="87" t="s">
        <v>389</v>
      </c>
      <c r="K104" s="39">
        <v>1</v>
      </c>
      <c r="L104" s="39">
        <v>1</v>
      </c>
      <c r="M104" s="39">
        <v>1</v>
      </c>
      <c r="N104" s="55">
        <v>1</v>
      </c>
      <c r="O104" s="39">
        <v>4</v>
      </c>
      <c r="P104" s="39">
        <v>0</v>
      </c>
      <c r="Q104" s="39">
        <v>1</v>
      </c>
      <c r="R104" s="53">
        <v>0.25</v>
      </c>
      <c r="S104" s="39">
        <v>3</v>
      </c>
      <c r="T104" s="39">
        <v>2</v>
      </c>
      <c r="U104" s="39">
        <v>2</v>
      </c>
      <c r="V104" s="53">
        <v>0.6667</v>
      </c>
      <c r="W104" s="39">
        <v>2</v>
      </c>
      <c r="X104" s="39">
        <v>0</v>
      </c>
      <c r="Y104" s="39">
        <v>1</v>
      </c>
      <c r="Z104" s="97">
        <v>0.5</v>
      </c>
      <c r="AA104" s="39">
        <v>3</v>
      </c>
      <c r="AB104" s="39">
        <v>0</v>
      </c>
      <c r="AC104" s="39">
        <v>1</v>
      </c>
      <c r="AD104" s="97">
        <v>0.333</v>
      </c>
      <c r="AE104" s="39">
        <v>2</v>
      </c>
      <c r="AF104" s="39">
        <v>1</v>
      </c>
      <c r="AG104" s="39">
        <v>1</v>
      </c>
      <c r="AH104" s="104">
        <v>0.5</v>
      </c>
      <c r="AI104" s="39">
        <v>2</v>
      </c>
      <c r="AJ104" s="39">
        <v>2</v>
      </c>
      <c r="AK104" s="39">
        <v>2</v>
      </c>
      <c r="AL104" s="142">
        <v>1</v>
      </c>
      <c r="AM104" s="39">
        <v>2</v>
      </c>
      <c r="AN104" s="39">
        <v>1</v>
      </c>
      <c r="AO104" s="39">
        <v>1</v>
      </c>
      <c r="AP104" s="55">
        <v>0.5</v>
      </c>
      <c r="AQ104" s="39">
        <v>2</v>
      </c>
      <c r="AR104" s="39" t="s">
        <v>27</v>
      </c>
      <c r="AS104" s="39" t="s">
        <v>27</v>
      </c>
      <c r="AT104" s="43" t="s">
        <v>31</v>
      </c>
      <c r="AU104" s="39">
        <v>2</v>
      </c>
      <c r="AV104" s="39" t="s">
        <v>27</v>
      </c>
      <c r="AW104" s="39" t="s">
        <v>27</v>
      </c>
      <c r="AX104" s="43" t="s">
        <v>31</v>
      </c>
      <c r="AY104" s="223" t="s">
        <v>267</v>
      </c>
    </row>
    <row r="105" ht="126" spans="1:51">
      <c r="A105" s="44" t="s">
        <v>268</v>
      </c>
      <c r="B105" s="197">
        <v>46</v>
      </c>
      <c r="C105" s="42" t="s">
        <v>269</v>
      </c>
      <c r="D105" s="42" t="s">
        <v>270</v>
      </c>
      <c r="E105" s="77"/>
      <c r="F105" s="35" t="s">
        <v>381</v>
      </c>
      <c r="G105" s="43" t="s">
        <v>390</v>
      </c>
      <c r="H105" s="55">
        <v>1</v>
      </c>
      <c r="I105" s="81"/>
      <c r="J105" s="81"/>
      <c r="K105" s="39">
        <v>5</v>
      </c>
      <c r="L105" s="39">
        <v>5</v>
      </c>
      <c r="M105" s="39">
        <v>5</v>
      </c>
      <c r="N105" s="97">
        <v>1</v>
      </c>
      <c r="O105" s="39">
        <v>5</v>
      </c>
      <c r="P105" s="39">
        <v>5</v>
      </c>
      <c r="Q105" s="39">
        <v>5</v>
      </c>
      <c r="R105" s="97">
        <v>1</v>
      </c>
      <c r="S105" s="39">
        <v>2</v>
      </c>
      <c r="T105" s="39">
        <v>2</v>
      </c>
      <c r="U105" s="39">
        <v>2</v>
      </c>
      <c r="V105" s="97">
        <v>1</v>
      </c>
      <c r="W105" s="39">
        <v>3</v>
      </c>
      <c r="X105" s="39">
        <v>3</v>
      </c>
      <c r="Y105" s="39">
        <v>3</v>
      </c>
      <c r="Z105" s="97">
        <v>1</v>
      </c>
      <c r="AA105" s="39">
        <v>5</v>
      </c>
      <c r="AB105" s="39">
        <v>5</v>
      </c>
      <c r="AC105" s="39">
        <v>5</v>
      </c>
      <c r="AD105" s="97">
        <v>1</v>
      </c>
      <c r="AE105" s="39">
        <v>2</v>
      </c>
      <c r="AF105" s="39">
        <v>2</v>
      </c>
      <c r="AG105" s="39">
        <v>2</v>
      </c>
      <c r="AH105" s="97">
        <v>1</v>
      </c>
      <c r="AI105" s="39">
        <v>2</v>
      </c>
      <c r="AJ105" s="39">
        <v>2</v>
      </c>
      <c r="AK105" s="39">
        <v>2</v>
      </c>
      <c r="AL105" s="97">
        <v>1</v>
      </c>
      <c r="AM105" s="39">
        <v>2</v>
      </c>
      <c r="AN105" s="39">
        <v>2</v>
      </c>
      <c r="AO105" s="39">
        <v>2</v>
      </c>
      <c r="AP105" s="97">
        <v>1</v>
      </c>
      <c r="AQ105" s="81" t="s">
        <v>27</v>
      </c>
      <c r="AR105" s="81" t="s">
        <v>27</v>
      </c>
      <c r="AS105" s="81" t="s">
        <v>27</v>
      </c>
      <c r="AT105" s="81" t="s">
        <v>27</v>
      </c>
      <c r="AU105" s="81" t="s">
        <v>27</v>
      </c>
      <c r="AV105" s="81" t="s">
        <v>27</v>
      </c>
      <c r="AW105" s="81" t="s">
        <v>27</v>
      </c>
      <c r="AX105" s="81" t="s">
        <v>27</v>
      </c>
      <c r="AY105" s="223"/>
    </row>
    <row r="106" ht="31.5" customHeight="true" spans="1:51">
      <c r="A106" s="77"/>
      <c r="B106" s="197">
        <v>47</v>
      </c>
      <c r="C106" s="42" t="s">
        <v>272</v>
      </c>
      <c r="D106" s="42" t="s">
        <v>273</v>
      </c>
      <c r="E106" s="77"/>
      <c r="F106" s="35" t="s">
        <v>274</v>
      </c>
      <c r="G106" s="81" t="s">
        <v>27</v>
      </c>
      <c r="H106" s="81" t="s">
        <v>27</v>
      </c>
      <c r="I106" s="81"/>
      <c r="J106" s="81"/>
      <c r="K106" s="81">
        <v>1</v>
      </c>
      <c r="L106" s="81"/>
      <c r="M106" s="81"/>
      <c r="N106" s="81"/>
      <c r="O106" s="81">
        <v>2</v>
      </c>
      <c r="P106" s="81"/>
      <c r="Q106" s="81"/>
      <c r="R106" s="81"/>
      <c r="S106" s="81">
        <v>2</v>
      </c>
      <c r="T106" s="81"/>
      <c r="U106" s="81"/>
      <c r="V106" s="81"/>
      <c r="W106" s="81">
        <v>2</v>
      </c>
      <c r="X106" s="81"/>
      <c r="Y106" s="81"/>
      <c r="Z106" s="81"/>
      <c r="AA106" s="81">
        <v>2</v>
      </c>
      <c r="AB106" s="81"/>
      <c r="AC106" s="81"/>
      <c r="AD106" s="81"/>
      <c r="AE106" s="81">
        <v>2</v>
      </c>
      <c r="AF106" s="81"/>
      <c r="AG106" s="81"/>
      <c r="AH106" s="81"/>
      <c r="AI106" s="81">
        <v>2</v>
      </c>
      <c r="AJ106" s="81"/>
      <c r="AK106" s="81"/>
      <c r="AL106" s="81"/>
      <c r="AM106" s="81">
        <v>2</v>
      </c>
      <c r="AN106" s="81"/>
      <c r="AO106" s="81"/>
      <c r="AP106" s="81"/>
      <c r="AQ106" s="81" t="s">
        <v>27</v>
      </c>
      <c r="AR106" s="81" t="s">
        <v>27</v>
      </c>
      <c r="AS106" s="81" t="s">
        <v>27</v>
      </c>
      <c r="AT106" s="81" t="s">
        <v>27</v>
      </c>
      <c r="AU106" s="81">
        <v>1</v>
      </c>
      <c r="AV106" s="81"/>
      <c r="AW106" s="81"/>
      <c r="AX106" s="81"/>
      <c r="AY106" s="223" t="s">
        <v>391</v>
      </c>
    </row>
    <row r="107" ht="27" customHeight="true" spans="1:51">
      <c r="A107" s="77"/>
      <c r="B107" s="195"/>
      <c r="C107" s="77"/>
      <c r="D107" s="42" t="s">
        <v>276</v>
      </c>
      <c r="E107" s="77"/>
      <c r="F107" s="35" t="s">
        <v>274</v>
      </c>
      <c r="G107" s="81" t="s">
        <v>27</v>
      </c>
      <c r="H107" s="81" t="s">
        <v>27</v>
      </c>
      <c r="I107" s="77"/>
      <c r="J107" s="77"/>
      <c r="K107" s="81" t="s">
        <v>27</v>
      </c>
      <c r="L107" s="81" t="s">
        <v>27</v>
      </c>
      <c r="M107" s="81" t="s">
        <v>27</v>
      </c>
      <c r="N107" s="81" t="s">
        <v>27</v>
      </c>
      <c r="O107" s="81" t="s">
        <v>27</v>
      </c>
      <c r="P107" s="81" t="s">
        <v>27</v>
      </c>
      <c r="Q107" s="81" t="s">
        <v>27</v>
      </c>
      <c r="R107" s="81" t="s">
        <v>27</v>
      </c>
      <c r="S107" s="81" t="s">
        <v>27</v>
      </c>
      <c r="T107" s="81" t="s">
        <v>27</v>
      </c>
      <c r="U107" s="81" t="s">
        <v>27</v>
      </c>
      <c r="V107" s="81" t="s">
        <v>27</v>
      </c>
      <c r="W107" s="81">
        <v>1</v>
      </c>
      <c r="X107" s="81"/>
      <c r="Y107" s="81"/>
      <c r="Z107" s="81"/>
      <c r="AA107" s="81" t="s">
        <v>27</v>
      </c>
      <c r="AB107" s="81" t="s">
        <v>27</v>
      </c>
      <c r="AC107" s="81" t="s">
        <v>27</v>
      </c>
      <c r="AD107" s="81" t="s">
        <v>27</v>
      </c>
      <c r="AE107" s="81">
        <v>1</v>
      </c>
      <c r="AF107" s="81"/>
      <c r="AG107" s="81"/>
      <c r="AH107" s="81"/>
      <c r="AI107" s="81">
        <v>1</v>
      </c>
      <c r="AJ107" s="81"/>
      <c r="AK107" s="81"/>
      <c r="AL107" s="81"/>
      <c r="AM107" s="81" t="s">
        <v>27</v>
      </c>
      <c r="AN107" s="81" t="s">
        <v>27</v>
      </c>
      <c r="AO107" s="81" t="s">
        <v>27</v>
      </c>
      <c r="AP107" s="81" t="s">
        <v>27</v>
      </c>
      <c r="AQ107" s="81" t="s">
        <v>27</v>
      </c>
      <c r="AR107" s="81" t="s">
        <v>27</v>
      </c>
      <c r="AS107" s="81" t="s">
        <v>27</v>
      </c>
      <c r="AT107" s="81" t="s">
        <v>27</v>
      </c>
      <c r="AU107" s="81" t="s">
        <v>27</v>
      </c>
      <c r="AV107" s="81" t="s">
        <v>27</v>
      </c>
      <c r="AW107" s="81" t="s">
        <v>27</v>
      </c>
      <c r="AX107" s="81" t="s">
        <v>27</v>
      </c>
      <c r="AY107" s="77"/>
    </row>
    <row r="108" ht="31.5" spans="1:51">
      <c r="A108" s="77"/>
      <c r="B108" s="197">
        <v>48</v>
      </c>
      <c r="C108" s="42" t="s">
        <v>277</v>
      </c>
      <c r="D108" s="42" t="s">
        <v>278</v>
      </c>
      <c r="E108" s="77"/>
      <c r="F108" s="35" t="s">
        <v>279</v>
      </c>
      <c r="G108" s="43"/>
      <c r="H108" s="43" t="s">
        <v>31</v>
      </c>
      <c r="I108" s="43"/>
      <c r="J108" s="43"/>
      <c r="K108" s="43" t="s">
        <v>31</v>
      </c>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7"/>
      <c r="AQ108" s="77"/>
      <c r="AR108" s="77"/>
      <c r="AS108" s="77"/>
      <c r="AT108" s="77"/>
      <c r="AU108" s="77"/>
      <c r="AV108" s="77"/>
      <c r="AW108" s="77"/>
      <c r="AX108" s="77"/>
      <c r="AY108" s="223" t="s">
        <v>392</v>
      </c>
    </row>
    <row r="109" ht="31.5" spans="1:51">
      <c r="A109" s="77"/>
      <c r="B109" s="197">
        <v>49</v>
      </c>
      <c r="C109" s="42" t="s">
        <v>282</v>
      </c>
      <c r="D109" s="42" t="s">
        <v>283</v>
      </c>
      <c r="E109" s="77"/>
      <c r="F109" s="35" t="s">
        <v>274</v>
      </c>
      <c r="G109" s="43">
        <v>218</v>
      </c>
      <c r="H109" s="105">
        <v>1.09</v>
      </c>
      <c r="I109" s="81"/>
      <c r="J109" s="81"/>
      <c r="K109" s="81">
        <v>200</v>
      </c>
      <c r="L109" s="81">
        <v>62</v>
      </c>
      <c r="M109" s="81">
        <v>218</v>
      </c>
      <c r="N109" s="105">
        <v>1.09</v>
      </c>
      <c r="O109" s="81" t="s">
        <v>27</v>
      </c>
      <c r="P109" s="81" t="s">
        <v>27</v>
      </c>
      <c r="Q109" s="81" t="s">
        <v>27</v>
      </c>
      <c r="R109" s="81" t="s">
        <v>27</v>
      </c>
      <c r="S109" s="81" t="s">
        <v>27</v>
      </c>
      <c r="T109" s="81" t="s">
        <v>27</v>
      </c>
      <c r="U109" s="81" t="s">
        <v>27</v>
      </c>
      <c r="V109" s="81" t="s">
        <v>27</v>
      </c>
      <c r="W109" s="81" t="s">
        <v>27</v>
      </c>
      <c r="X109" s="81" t="s">
        <v>27</v>
      </c>
      <c r="Y109" s="81" t="s">
        <v>27</v>
      </c>
      <c r="Z109" s="81" t="s">
        <v>27</v>
      </c>
      <c r="AA109" s="81" t="s">
        <v>27</v>
      </c>
      <c r="AB109" s="81" t="s">
        <v>27</v>
      </c>
      <c r="AC109" s="81" t="s">
        <v>27</v>
      </c>
      <c r="AD109" s="81" t="s">
        <v>27</v>
      </c>
      <c r="AE109" s="81" t="s">
        <v>27</v>
      </c>
      <c r="AF109" s="81" t="s">
        <v>27</v>
      </c>
      <c r="AG109" s="81" t="s">
        <v>27</v>
      </c>
      <c r="AH109" s="81" t="s">
        <v>27</v>
      </c>
      <c r="AI109" s="81" t="s">
        <v>27</v>
      </c>
      <c r="AJ109" s="81" t="s">
        <v>27</v>
      </c>
      <c r="AK109" s="81" t="s">
        <v>27</v>
      </c>
      <c r="AL109" s="81" t="s">
        <v>27</v>
      </c>
      <c r="AM109" s="81" t="s">
        <v>27</v>
      </c>
      <c r="AN109" s="81" t="s">
        <v>27</v>
      </c>
      <c r="AO109" s="81" t="s">
        <v>27</v>
      </c>
      <c r="AP109" s="81" t="s">
        <v>27</v>
      </c>
      <c r="AQ109" s="81" t="s">
        <v>27</v>
      </c>
      <c r="AR109" s="81" t="s">
        <v>27</v>
      </c>
      <c r="AS109" s="81" t="s">
        <v>27</v>
      </c>
      <c r="AT109" s="81" t="s">
        <v>27</v>
      </c>
      <c r="AU109" s="81" t="s">
        <v>27</v>
      </c>
      <c r="AV109" s="81" t="s">
        <v>27</v>
      </c>
      <c r="AW109" s="81" t="s">
        <v>27</v>
      </c>
      <c r="AX109" s="81" t="s">
        <v>27</v>
      </c>
      <c r="AY109" s="223"/>
    </row>
    <row r="110" ht="47.25" spans="1:51">
      <c r="A110" s="77"/>
      <c r="B110" s="197">
        <v>50</v>
      </c>
      <c r="C110" s="42" t="s">
        <v>284</v>
      </c>
      <c r="D110" s="42" t="s">
        <v>285</v>
      </c>
      <c r="E110" s="77"/>
      <c r="F110" s="35" t="s">
        <v>274</v>
      </c>
      <c r="G110" s="37" t="s">
        <v>31</v>
      </c>
      <c r="H110" s="129" t="s">
        <v>31</v>
      </c>
      <c r="I110" s="39" t="s">
        <v>297</v>
      </c>
      <c r="J110" s="37" t="s">
        <v>393</v>
      </c>
      <c r="K110" s="81">
        <v>8</v>
      </c>
      <c r="L110" s="81" t="s">
        <v>27</v>
      </c>
      <c r="M110" s="81" t="s">
        <v>27</v>
      </c>
      <c r="N110" s="81" t="s">
        <v>27</v>
      </c>
      <c r="O110" s="81">
        <v>1</v>
      </c>
      <c r="P110" s="81" t="s">
        <v>27</v>
      </c>
      <c r="Q110" s="81" t="s">
        <v>27</v>
      </c>
      <c r="R110" s="81" t="s">
        <v>27</v>
      </c>
      <c r="S110" s="81">
        <v>1</v>
      </c>
      <c r="T110" s="81" t="s">
        <v>27</v>
      </c>
      <c r="U110" s="81" t="s">
        <v>27</v>
      </c>
      <c r="V110" s="81" t="s">
        <v>27</v>
      </c>
      <c r="W110" s="81">
        <v>1</v>
      </c>
      <c r="X110" s="81" t="s">
        <v>27</v>
      </c>
      <c r="Y110" s="81" t="s">
        <v>27</v>
      </c>
      <c r="Z110" s="81" t="s">
        <v>27</v>
      </c>
      <c r="AA110" s="81">
        <v>1</v>
      </c>
      <c r="AB110" s="81" t="s">
        <v>27</v>
      </c>
      <c r="AC110" s="81" t="s">
        <v>27</v>
      </c>
      <c r="AD110" s="81" t="s">
        <v>27</v>
      </c>
      <c r="AE110" s="81">
        <v>1</v>
      </c>
      <c r="AF110" s="81" t="s">
        <v>27</v>
      </c>
      <c r="AG110" s="81" t="s">
        <v>27</v>
      </c>
      <c r="AH110" s="81" t="s">
        <v>27</v>
      </c>
      <c r="AI110" s="81">
        <v>1</v>
      </c>
      <c r="AJ110" s="81" t="s">
        <v>27</v>
      </c>
      <c r="AK110" s="81" t="s">
        <v>27</v>
      </c>
      <c r="AL110" s="81" t="s">
        <v>27</v>
      </c>
      <c r="AM110" s="81">
        <v>1</v>
      </c>
      <c r="AN110" s="81" t="s">
        <v>27</v>
      </c>
      <c r="AO110" s="81" t="s">
        <v>27</v>
      </c>
      <c r="AP110" s="81" t="s">
        <v>27</v>
      </c>
      <c r="AQ110" s="81">
        <v>1</v>
      </c>
      <c r="AR110" s="81" t="s">
        <v>27</v>
      </c>
      <c r="AS110" s="81" t="s">
        <v>27</v>
      </c>
      <c r="AT110" s="81" t="s">
        <v>27</v>
      </c>
      <c r="AU110" s="81">
        <v>1</v>
      </c>
      <c r="AV110" s="81" t="s">
        <v>27</v>
      </c>
      <c r="AW110" s="81" t="s">
        <v>27</v>
      </c>
      <c r="AX110" s="81" t="s">
        <v>27</v>
      </c>
      <c r="AY110" s="223" t="s">
        <v>394</v>
      </c>
    </row>
    <row r="111" ht="47.25" spans="1:51">
      <c r="A111" s="179" t="s">
        <v>288</v>
      </c>
      <c r="B111" s="197">
        <v>51</v>
      </c>
      <c r="C111" s="42" t="s">
        <v>289</v>
      </c>
      <c r="D111" s="42" t="s">
        <v>290</v>
      </c>
      <c r="E111" s="77"/>
      <c r="F111" s="35" t="s">
        <v>291</v>
      </c>
      <c r="G111" s="43">
        <v>42</v>
      </c>
      <c r="H111" s="53">
        <v>0.525</v>
      </c>
      <c r="I111" s="81" t="s">
        <v>297</v>
      </c>
      <c r="J111" s="81"/>
      <c r="K111" s="81" t="s">
        <v>27</v>
      </c>
      <c r="L111" s="81" t="s">
        <v>27</v>
      </c>
      <c r="M111" s="81" t="s">
        <v>27</v>
      </c>
      <c r="N111" s="81" t="s">
        <v>27</v>
      </c>
      <c r="O111" s="81">
        <v>10</v>
      </c>
      <c r="P111" s="81">
        <v>0</v>
      </c>
      <c r="Q111" s="81">
        <v>5</v>
      </c>
      <c r="R111" s="82">
        <v>0.5</v>
      </c>
      <c r="S111" s="81">
        <v>8</v>
      </c>
      <c r="T111" s="81">
        <v>0</v>
      </c>
      <c r="U111" s="81">
        <v>1</v>
      </c>
      <c r="V111" s="82">
        <v>0.125</v>
      </c>
      <c r="W111" s="81">
        <v>8</v>
      </c>
      <c r="X111" s="81">
        <v>0</v>
      </c>
      <c r="Y111" s="81">
        <v>0</v>
      </c>
      <c r="Z111" s="82">
        <v>0</v>
      </c>
      <c r="AA111" s="81">
        <v>24</v>
      </c>
      <c r="AB111" s="81">
        <v>9</v>
      </c>
      <c r="AC111" s="81">
        <v>24</v>
      </c>
      <c r="AD111" s="82">
        <v>1</v>
      </c>
      <c r="AE111" s="81">
        <v>12</v>
      </c>
      <c r="AF111" s="81">
        <v>0</v>
      </c>
      <c r="AG111" s="81">
        <v>12</v>
      </c>
      <c r="AH111" s="82">
        <v>1</v>
      </c>
      <c r="AI111" s="81">
        <v>8</v>
      </c>
      <c r="AJ111" s="81">
        <v>0</v>
      </c>
      <c r="AK111" s="81">
        <v>0</v>
      </c>
      <c r="AL111" s="82">
        <v>0</v>
      </c>
      <c r="AM111" s="81">
        <v>10</v>
      </c>
      <c r="AN111" s="81">
        <v>0</v>
      </c>
      <c r="AO111" s="81">
        <v>0</v>
      </c>
      <c r="AP111" s="82">
        <v>0</v>
      </c>
      <c r="AQ111" s="81" t="s">
        <v>27</v>
      </c>
      <c r="AR111" s="81" t="s">
        <v>27</v>
      </c>
      <c r="AS111" s="81" t="s">
        <v>27</v>
      </c>
      <c r="AT111" s="81" t="s">
        <v>27</v>
      </c>
      <c r="AU111" s="81" t="s">
        <v>27</v>
      </c>
      <c r="AV111" s="81" t="s">
        <v>27</v>
      </c>
      <c r="AW111" s="81" t="s">
        <v>27</v>
      </c>
      <c r="AX111" s="81" t="s">
        <v>27</v>
      </c>
      <c r="AY111" s="223"/>
    </row>
  </sheetData>
  <mergeCells count="220">
    <mergeCell ref="A1:P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I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X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D110:E110"/>
    <mergeCell ref="D111:E111"/>
    <mergeCell ref="A3:A4"/>
    <mergeCell ref="A5:A9"/>
    <mergeCell ref="A10:A21"/>
    <mergeCell ref="A22:A56"/>
    <mergeCell ref="A57:A69"/>
    <mergeCell ref="A70:A80"/>
    <mergeCell ref="A81:A82"/>
    <mergeCell ref="A83:A88"/>
    <mergeCell ref="A89:A91"/>
    <mergeCell ref="A92:A104"/>
    <mergeCell ref="A105:A110"/>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F33:F34"/>
    <mergeCell ref="G3:G4"/>
    <mergeCell ref="H3:H4"/>
    <mergeCell ref="I3:I4"/>
    <mergeCell ref="I5:I6"/>
    <mergeCell ref="I8:I9"/>
    <mergeCell ref="I10:I17"/>
    <mergeCell ref="I22:I24"/>
    <mergeCell ref="I25:I29"/>
    <mergeCell ref="I30:I31"/>
    <mergeCell ref="I33:I34"/>
    <mergeCell ref="I36:I39"/>
    <mergeCell ref="I43:I50"/>
    <mergeCell ref="I51:I56"/>
    <mergeCell ref="I57:I60"/>
    <mergeCell ref="I61:I62"/>
    <mergeCell ref="I66:I67"/>
    <mergeCell ref="I68:I69"/>
    <mergeCell ref="I70:I73"/>
    <mergeCell ref="I74:I77"/>
    <mergeCell ref="I78:I80"/>
    <mergeCell ref="I83:I86"/>
    <mergeCell ref="I87:I88"/>
    <mergeCell ref="I92:I93"/>
    <mergeCell ref="I95:I96"/>
    <mergeCell ref="I100:I101"/>
    <mergeCell ref="I106:I107"/>
    <mergeCell ref="J3:J4"/>
    <mergeCell ref="J5:J6"/>
    <mergeCell ref="J8:J9"/>
    <mergeCell ref="J10:J17"/>
    <mergeCell ref="J22:J24"/>
    <mergeCell ref="J25:J29"/>
    <mergeCell ref="J30:J31"/>
    <mergeCell ref="J33:J34"/>
    <mergeCell ref="J36:J39"/>
    <mergeCell ref="J43:J50"/>
    <mergeCell ref="J51:J56"/>
    <mergeCell ref="J57:J60"/>
    <mergeCell ref="J61:J62"/>
    <mergeCell ref="J66:J67"/>
    <mergeCell ref="J68:J69"/>
    <mergeCell ref="J70:J73"/>
    <mergeCell ref="J74:J77"/>
    <mergeCell ref="J78:J80"/>
    <mergeCell ref="J83:J86"/>
    <mergeCell ref="J87:J88"/>
    <mergeCell ref="J92:J93"/>
    <mergeCell ref="J95:J96"/>
    <mergeCell ref="J100:J101"/>
    <mergeCell ref="J106:J107"/>
    <mergeCell ref="AY16:AY17"/>
    <mergeCell ref="AY22:AY24"/>
    <mergeCell ref="AY66:AY67"/>
    <mergeCell ref="AY106:AY107"/>
    <mergeCell ref="D3:E4"/>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11"/>
  <sheetViews>
    <sheetView workbookViewId="0">
      <pane xSplit="6" ySplit="4" topLeftCell="G5" activePane="bottomRight" state="frozen"/>
      <selection/>
      <selection pane="topRight"/>
      <selection pane="bottomLeft"/>
      <selection pane="bottomRight" activeCell="A1" sqref="A1:P1"/>
    </sheetView>
  </sheetViews>
  <sheetFormatPr defaultColWidth="14" defaultRowHeight="18" customHeight="true"/>
  <cols>
    <col min="1" max="1" width="5.75833333333333" customWidth="true"/>
    <col min="2" max="2" width="5.64166666666667" customWidth="true"/>
    <col min="4" max="4" width="15.45" customWidth="true"/>
    <col min="5" max="5" width="17.6583333333333" customWidth="true"/>
    <col min="7" max="7" width="13.2416666666667" customWidth="true"/>
    <col min="8" max="8" width="11.7083333333333" customWidth="true"/>
    <col min="9" max="9" width="15.7" customWidth="true"/>
    <col min="10" max="10" width="18.6416666666667" customWidth="true"/>
    <col min="11" max="50" width="9.81666666666667" customWidth="true"/>
  </cols>
  <sheetData>
    <row r="1" ht="29.25" customHeight="true" spans="1:51">
      <c r="A1" s="10" t="s">
        <v>395</v>
      </c>
      <c r="AQ1" s="172"/>
      <c r="AR1" s="172"/>
      <c r="AS1" s="172"/>
      <c r="AT1" s="172"/>
      <c r="AU1" s="172"/>
      <c r="AV1" s="172"/>
      <c r="AW1" s="172"/>
      <c r="AX1" s="172"/>
      <c r="AY1" s="173"/>
    </row>
    <row r="2" ht="24" spans="1:10">
      <c r="A2" s="11" t="s">
        <v>396</v>
      </c>
      <c r="I2" s="11"/>
      <c r="J2" s="11"/>
    </row>
    <row r="3" ht="14.25" spans="1:51">
      <c r="A3" s="12" t="s">
        <v>2</v>
      </c>
      <c r="B3" s="147" t="s">
        <v>3</v>
      </c>
      <c r="C3" s="14" t="s">
        <v>4</v>
      </c>
      <c r="D3" s="14" t="s">
        <v>5</v>
      </c>
      <c r="E3" s="14"/>
      <c r="F3" s="14" t="s">
        <v>6</v>
      </c>
      <c r="G3" s="14" t="s">
        <v>7</v>
      </c>
      <c r="H3" s="33" t="s">
        <v>8</v>
      </c>
      <c r="I3" s="59" t="s">
        <v>294</v>
      </c>
      <c r="J3" s="59" t="s">
        <v>295</v>
      </c>
      <c r="K3" s="14" t="s">
        <v>9</v>
      </c>
      <c r="L3" s="14"/>
      <c r="M3" s="14"/>
      <c r="N3" s="14"/>
      <c r="O3" s="14" t="s">
        <v>10</v>
      </c>
      <c r="P3" s="14"/>
      <c r="Q3" s="14"/>
      <c r="R3" s="14"/>
      <c r="S3" s="14" t="s">
        <v>11</v>
      </c>
      <c r="T3" s="14"/>
      <c r="U3" s="14"/>
      <c r="V3" s="14"/>
      <c r="W3" s="14" t="s">
        <v>12</v>
      </c>
      <c r="X3" s="14"/>
      <c r="Y3" s="14"/>
      <c r="Z3" s="14"/>
      <c r="AA3" s="14" t="s">
        <v>13</v>
      </c>
      <c r="AB3" s="14"/>
      <c r="AC3" s="14"/>
      <c r="AD3" s="14"/>
      <c r="AE3" s="14" t="s">
        <v>14</v>
      </c>
      <c r="AF3" s="14"/>
      <c r="AG3" s="14"/>
      <c r="AH3" s="14"/>
      <c r="AI3" s="14" t="s">
        <v>15</v>
      </c>
      <c r="AJ3" s="14"/>
      <c r="AK3" s="14"/>
      <c r="AL3" s="14"/>
      <c r="AM3" s="14" t="s">
        <v>16</v>
      </c>
      <c r="AN3" s="14"/>
      <c r="AO3" s="14"/>
      <c r="AP3" s="14"/>
      <c r="AQ3" s="14" t="s">
        <v>17</v>
      </c>
      <c r="AR3" s="14"/>
      <c r="AS3" s="14"/>
      <c r="AT3" s="14"/>
      <c r="AU3" s="14" t="s">
        <v>18</v>
      </c>
      <c r="AV3" s="14"/>
      <c r="AW3" s="14"/>
      <c r="AX3" s="14"/>
      <c r="AY3" s="14" t="s">
        <v>19</v>
      </c>
    </row>
    <row r="4" ht="14.25" spans="1:51">
      <c r="A4" s="15"/>
      <c r="B4" s="16"/>
      <c r="C4" s="14"/>
      <c r="D4" s="14"/>
      <c r="E4" s="14"/>
      <c r="F4" s="14"/>
      <c r="G4" s="14"/>
      <c r="H4" s="34"/>
      <c r="I4" s="31"/>
      <c r="J4" s="31"/>
      <c r="K4" s="14" t="s">
        <v>5</v>
      </c>
      <c r="L4" s="14" t="s">
        <v>20</v>
      </c>
      <c r="M4" s="14" t="s">
        <v>21</v>
      </c>
      <c r="N4" s="14" t="s">
        <v>22</v>
      </c>
      <c r="O4" s="14" t="s">
        <v>5</v>
      </c>
      <c r="P4" s="14" t="s">
        <v>20</v>
      </c>
      <c r="Q4" s="14" t="s">
        <v>21</v>
      </c>
      <c r="R4" s="14" t="s">
        <v>22</v>
      </c>
      <c r="S4" s="14" t="s">
        <v>5</v>
      </c>
      <c r="T4" s="14" t="s">
        <v>20</v>
      </c>
      <c r="U4" s="14" t="s">
        <v>21</v>
      </c>
      <c r="V4" s="14" t="s">
        <v>22</v>
      </c>
      <c r="W4" s="14" t="s">
        <v>5</v>
      </c>
      <c r="X4" s="14" t="s">
        <v>20</v>
      </c>
      <c r="Y4" s="14" t="s">
        <v>21</v>
      </c>
      <c r="Z4" s="14" t="s">
        <v>22</v>
      </c>
      <c r="AA4" s="14" t="s">
        <v>5</v>
      </c>
      <c r="AB4" s="14" t="s">
        <v>20</v>
      </c>
      <c r="AC4" s="14" t="s">
        <v>21</v>
      </c>
      <c r="AD4" s="14" t="s">
        <v>22</v>
      </c>
      <c r="AE4" s="14" t="s">
        <v>5</v>
      </c>
      <c r="AF4" s="14" t="s">
        <v>20</v>
      </c>
      <c r="AG4" s="14" t="s">
        <v>21</v>
      </c>
      <c r="AH4" s="14" t="s">
        <v>22</v>
      </c>
      <c r="AI4" s="14" t="s">
        <v>5</v>
      </c>
      <c r="AJ4" s="14" t="s">
        <v>20</v>
      </c>
      <c r="AK4" s="14" t="s">
        <v>21</v>
      </c>
      <c r="AL4" s="14" t="s">
        <v>22</v>
      </c>
      <c r="AM4" s="14" t="s">
        <v>5</v>
      </c>
      <c r="AN4" s="14" t="s">
        <v>20</v>
      </c>
      <c r="AO4" s="14" t="s">
        <v>21</v>
      </c>
      <c r="AP4" s="14" t="s">
        <v>22</v>
      </c>
      <c r="AQ4" s="14" t="s">
        <v>5</v>
      </c>
      <c r="AR4" s="14" t="s">
        <v>20</v>
      </c>
      <c r="AS4" s="14" t="s">
        <v>21</v>
      </c>
      <c r="AT4" s="14" t="s">
        <v>22</v>
      </c>
      <c r="AU4" s="14" t="s">
        <v>5</v>
      </c>
      <c r="AV4" s="14" t="s">
        <v>20</v>
      </c>
      <c r="AW4" s="14" t="s">
        <v>21</v>
      </c>
      <c r="AX4" s="14" t="s">
        <v>22</v>
      </c>
      <c r="AY4" s="14"/>
    </row>
    <row r="5" ht="15.75" spans="1:51">
      <c r="A5" s="17" t="s">
        <v>23</v>
      </c>
      <c r="B5" s="148">
        <v>1</v>
      </c>
      <c r="C5" s="19" t="s">
        <v>24</v>
      </c>
      <c r="D5" s="19" t="s">
        <v>25</v>
      </c>
      <c r="E5" s="19"/>
      <c r="F5" s="24" t="s">
        <v>296</v>
      </c>
      <c r="G5" s="43">
        <v>4978</v>
      </c>
      <c r="H5" s="53">
        <v>0.4148</v>
      </c>
      <c r="I5" s="60"/>
      <c r="J5" s="60"/>
      <c r="K5" s="43">
        <v>1700</v>
      </c>
      <c r="L5" s="43">
        <v>324</v>
      </c>
      <c r="M5" s="43">
        <v>991</v>
      </c>
      <c r="N5" s="53">
        <v>0.5829</v>
      </c>
      <c r="O5" s="81">
        <v>2200</v>
      </c>
      <c r="P5" s="81">
        <v>296</v>
      </c>
      <c r="Q5" s="81">
        <v>1044</v>
      </c>
      <c r="R5" s="53">
        <v>0.4745</v>
      </c>
      <c r="S5" s="81">
        <v>1150</v>
      </c>
      <c r="T5" s="81">
        <v>141</v>
      </c>
      <c r="U5" s="81">
        <v>485</v>
      </c>
      <c r="V5" s="53">
        <v>0.4217</v>
      </c>
      <c r="W5" s="81">
        <v>1100</v>
      </c>
      <c r="X5" s="81">
        <v>128</v>
      </c>
      <c r="Y5" s="81">
        <v>440</v>
      </c>
      <c r="Z5" s="53">
        <v>0.4</v>
      </c>
      <c r="AA5" s="81">
        <v>2450</v>
      </c>
      <c r="AB5" s="81">
        <v>277</v>
      </c>
      <c r="AC5" s="81">
        <v>814</v>
      </c>
      <c r="AD5" s="53">
        <v>0.3322</v>
      </c>
      <c r="AE5" s="81">
        <v>1600</v>
      </c>
      <c r="AF5" s="81">
        <v>210</v>
      </c>
      <c r="AG5" s="81">
        <v>596</v>
      </c>
      <c r="AH5" s="53">
        <v>0.3725</v>
      </c>
      <c r="AI5" s="81">
        <v>700</v>
      </c>
      <c r="AJ5" s="81">
        <v>59</v>
      </c>
      <c r="AK5" s="81">
        <v>231</v>
      </c>
      <c r="AL5" s="53">
        <v>0.33</v>
      </c>
      <c r="AM5" s="81">
        <v>1100</v>
      </c>
      <c r="AN5" s="81">
        <v>164</v>
      </c>
      <c r="AO5" s="81">
        <v>377</v>
      </c>
      <c r="AP5" s="53">
        <v>0.3427</v>
      </c>
      <c r="AQ5" s="81" t="s">
        <v>27</v>
      </c>
      <c r="AR5" s="81" t="s">
        <v>27</v>
      </c>
      <c r="AS5" s="81" t="s">
        <v>27</v>
      </c>
      <c r="AT5" s="81" t="s">
        <v>27</v>
      </c>
      <c r="AU5" s="81" t="s">
        <v>27</v>
      </c>
      <c r="AV5" s="81" t="s">
        <v>27</v>
      </c>
      <c r="AW5" s="81" t="s">
        <v>27</v>
      </c>
      <c r="AX5" s="81" t="s">
        <v>27</v>
      </c>
      <c r="AY5" s="174"/>
    </row>
    <row r="6" ht="15.75" spans="1:51">
      <c r="A6" s="20"/>
      <c r="B6" s="21"/>
      <c r="C6" s="19"/>
      <c r="D6" s="19" t="s">
        <v>28</v>
      </c>
      <c r="E6" s="19"/>
      <c r="F6" s="24" t="s">
        <v>296</v>
      </c>
      <c r="G6" s="37">
        <v>35</v>
      </c>
      <c r="H6" s="38">
        <v>1</v>
      </c>
      <c r="I6" s="15"/>
      <c r="J6" s="15"/>
      <c r="K6" s="156" t="s">
        <v>27</v>
      </c>
      <c r="L6" s="101" t="s">
        <v>27</v>
      </c>
      <c r="M6" s="101" t="s">
        <v>27</v>
      </c>
      <c r="N6" s="101" t="s">
        <v>27</v>
      </c>
      <c r="O6" s="39">
        <v>13</v>
      </c>
      <c r="P6" s="39">
        <v>13</v>
      </c>
      <c r="Q6" s="39">
        <v>13</v>
      </c>
      <c r="R6" s="101">
        <v>1</v>
      </c>
      <c r="S6" s="39">
        <v>3</v>
      </c>
      <c r="T6" s="39">
        <v>3</v>
      </c>
      <c r="U6" s="39">
        <v>3</v>
      </c>
      <c r="V6" s="101">
        <v>1</v>
      </c>
      <c r="W6" s="39">
        <v>3</v>
      </c>
      <c r="X6" s="39">
        <v>3</v>
      </c>
      <c r="Y6" s="39">
        <v>3</v>
      </c>
      <c r="Z6" s="101">
        <v>1</v>
      </c>
      <c r="AA6" s="39">
        <v>6</v>
      </c>
      <c r="AB6" s="39">
        <v>6</v>
      </c>
      <c r="AC6" s="39">
        <v>6</v>
      </c>
      <c r="AD6" s="101">
        <v>1</v>
      </c>
      <c r="AE6" s="39">
        <v>3</v>
      </c>
      <c r="AF6" s="39">
        <v>3</v>
      </c>
      <c r="AG6" s="39">
        <v>3</v>
      </c>
      <c r="AH6" s="101">
        <v>1</v>
      </c>
      <c r="AI6" s="39">
        <v>3</v>
      </c>
      <c r="AJ6" s="39">
        <v>3</v>
      </c>
      <c r="AK6" s="39">
        <v>3</v>
      </c>
      <c r="AL6" s="101">
        <v>1</v>
      </c>
      <c r="AM6" s="39">
        <v>4</v>
      </c>
      <c r="AN6" s="39">
        <v>4</v>
      </c>
      <c r="AO6" s="39">
        <v>4</v>
      </c>
      <c r="AP6" s="101">
        <v>1</v>
      </c>
      <c r="AQ6" s="39" t="s">
        <v>27</v>
      </c>
      <c r="AR6" s="39" t="s">
        <v>27</v>
      </c>
      <c r="AS6" s="39" t="s">
        <v>27</v>
      </c>
      <c r="AT6" s="39" t="s">
        <v>27</v>
      </c>
      <c r="AU6" s="39" t="s">
        <v>27</v>
      </c>
      <c r="AV6" s="39" t="s">
        <v>27</v>
      </c>
      <c r="AW6" s="39" t="s">
        <v>27</v>
      </c>
      <c r="AX6" s="39" t="s">
        <v>27</v>
      </c>
      <c r="AY6" s="175"/>
    </row>
    <row r="7" ht="31.5" spans="1:51">
      <c r="A7" s="20"/>
      <c r="B7" s="149">
        <v>2</v>
      </c>
      <c r="C7" s="19" t="s">
        <v>29</v>
      </c>
      <c r="D7" s="19" t="s">
        <v>30</v>
      </c>
      <c r="E7" s="19"/>
      <c r="F7" s="24" t="s">
        <v>296</v>
      </c>
      <c r="G7" s="39" t="s">
        <v>27</v>
      </c>
      <c r="H7" s="40"/>
      <c r="I7" s="62"/>
      <c r="J7" s="62"/>
      <c r="K7" s="63" t="s">
        <v>397</v>
      </c>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175" t="s">
        <v>299</v>
      </c>
    </row>
    <row r="8" ht="15.75" spans="1:51">
      <c r="A8" s="20"/>
      <c r="B8" s="149">
        <v>3</v>
      </c>
      <c r="C8" s="19" t="s">
        <v>34</v>
      </c>
      <c r="D8" s="19" t="s">
        <v>35</v>
      </c>
      <c r="E8" s="19"/>
      <c r="F8" s="24" t="s">
        <v>36</v>
      </c>
      <c r="G8" s="43">
        <v>2310</v>
      </c>
      <c r="H8" s="152">
        <v>0.4239</v>
      </c>
      <c r="I8" s="65"/>
      <c r="J8" s="65"/>
      <c r="K8" s="84" t="s">
        <v>27</v>
      </c>
      <c r="L8" s="81" t="s">
        <v>27</v>
      </c>
      <c r="M8" s="81" t="s">
        <v>27</v>
      </c>
      <c r="N8" s="81" t="s">
        <v>27</v>
      </c>
      <c r="O8" s="81">
        <v>1200</v>
      </c>
      <c r="P8" s="167">
        <v>82</v>
      </c>
      <c r="Q8" s="81">
        <v>392</v>
      </c>
      <c r="R8" s="82">
        <v>0.3267</v>
      </c>
      <c r="S8" s="81">
        <v>613</v>
      </c>
      <c r="T8" s="81">
        <v>50</v>
      </c>
      <c r="U8" s="81">
        <v>208</v>
      </c>
      <c r="V8" s="82">
        <v>0.3393</v>
      </c>
      <c r="W8" s="81">
        <v>613</v>
      </c>
      <c r="X8" s="81">
        <v>125</v>
      </c>
      <c r="Y8" s="81">
        <v>295</v>
      </c>
      <c r="Z8" s="82">
        <v>0.4812</v>
      </c>
      <c r="AA8" s="81">
        <v>1185</v>
      </c>
      <c r="AB8" s="167">
        <v>190</v>
      </c>
      <c r="AC8" s="81">
        <v>500</v>
      </c>
      <c r="AD8" s="82">
        <v>0.4219</v>
      </c>
      <c r="AE8" s="39">
        <v>613</v>
      </c>
      <c r="AF8" s="81">
        <v>100</v>
      </c>
      <c r="AG8" s="81">
        <v>310</v>
      </c>
      <c r="AH8" s="82">
        <v>0.5057</v>
      </c>
      <c r="AI8" s="39">
        <v>613</v>
      </c>
      <c r="AJ8" s="167">
        <v>185</v>
      </c>
      <c r="AK8" s="81">
        <v>344</v>
      </c>
      <c r="AL8" s="82">
        <v>0.5612</v>
      </c>
      <c r="AM8" s="39">
        <v>613</v>
      </c>
      <c r="AN8" s="167">
        <v>106</v>
      </c>
      <c r="AO8" s="81">
        <v>261</v>
      </c>
      <c r="AP8" s="82">
        <v>0.4258</v>
      </c>
      <c r="AQ8" s="39" t="s">
        <v>27</v>
      </c>
      <c r="AR8" s="39" t="s">
        <v>27</v>
      </c>
      <c r="AS8" s="39" t="s">
        <v>27</v>
      </c>
      <c r="AT8" s="39" t="s">
        <v>27</v>
      </c>
      <c r="AU8" s="39" t="s">
        <v>27</v>
      </c>
      <c r="AV8" s="39" t="s">
        <v>27</v>
      </c>
      <c r="AW8" s="39" t="s">
        <v>27</v>
      </c>
      <c r="AX8" s="39" t="s">
        <v>27</v>
      </c>
      <c r="AY8" s="175"/>
    </row>
    <row r="9" ht="15.75" spans="1:51">
      <c r="A9" s="15"/>
      <c r="B9" s="23"/>
      <c r="C9" s="19"/>
      <c r="D9" s="19" t="s">
        <v>37</v>
      </c>
      <c r="E9" s="19"/>
      <c r="F9" s="24" t="s">
        <v>36</v>
      </c>
      <c r="G9" s="43">
        <v>955</v>
      </c>
      <c r="H9" s="153">
        <v>0.4341</v>
      </c>
      <c r="I9" s="15"/>
      <c r="J9" s="15"/>
      <c r="K9" s="84" t="s">
        <v>27</v>
      </c>
      <c r="L9" s="81" t="s">
        <v>27</v>
      </c>
      <c r="M9" s="81" t="s">
        <v>27</v>
      </c>
      <c r="N9" s="81" t="s">
        <v>27</v>
      </c>
      <c r="O9" s="81">
        <v>475</v>
      </c>
      <c r="P9" s="81">
        <v>32</v>
      </c>
      <c r="Q9" s="81">
        <v>157</v>
      </c>
      <c r="R9" s="82">
        <v>0.3305</v>
      </c>
      <c r="S9" s="81">
        <v>275</v>
      </c>
      <c r="T9" s="81">
        <v>30</v>
      </c>
      <c r="U9" s="81">
        <v>136</v>
      </c>
      <c r="V9" s="82">
        <v>0.4945</v>
      </c>
      <c r="W9" s="81">
        <v>275</v>
      </c>
      <c r="X9" s="81">
        <v>42</v>
      </c>
      <c r="Y9" s="81">
        <v>132</v>
      </c>
      <c r="Z9" s="82">
        <v>0.48</v>
      </c>
      <c r="AA9" s="81">
        <v>350</v>
      </c>
      <c r="AB9" s="81">
        <v>50</v>
      </c>
      <c r="AC9" s="81">
        <v>140</v>
      </c>
      <c r="AD9" s="82">
        <v>0.4</v>
      </c>
      <c r="AE9" s="39">
        <v>275</v>
      </c>
      <c r="AF9" s="81">
        <v>0</v>
      </c>
      <c r="AG9" s="81">
        <v>110</v>
      </c>
      <c r="AH9" s="82">
        <v>0.4</v>
      </c>
      <c r="AI9" s="39">
        <v>275</v>
      </c>
      <c r="AJ9" s="81">
        <v>6</v>
      </c>
      <c r="AK9" s="81">
        <v>165</v>
      </c>
      <c r="AL9" s="82">
        <v>0.6</v>
      </c>
      <c r="AM9" s="39">
        <v>275</v>
      </c>
      <c r="AN9" s="81">
        <v>39</v>
      </c>
      <c r="AO9" s="81">
        <v>115</v>
      </c>
      <c r="AP9" s="82">
        <v>0.4182</v>
      </c>
      <c r="AQ9" s="39" t="s">
        <v>27</v>
      </c>
      <c r="AR9" s="39" t="s">
        <v>27</v>
      </c>
      <c r="AS9" s="39" t="s">
        <v>27</v>
      </c>
      <c r="AT9" s="39" t="s">
        <v>27</v>
      </c>
      <c r="AU9" s="39" t="s">
        <v>27</v>
      </c>
      <c r="AV9" s="39" t="s">
        <v>27</v>
      </c>
      <c r="AW9" s="39" t="s">
        <v>27</v>
      </c>
      <c r="AX9" s="39" t="s">
        <v>27</v>
      </c>
      <c r="AY9" s="175"/>
    </row>
    <row r="10" ht="15.75" spans="1:51">
      <c r="A10" s="17" t="s">
        <v>38</v>
      </c>
      <c r="B10" s="149">
        <v>4</v>
      </c>
      <c r="C10" s="19" t="s">
        <v>39</v>
      </c>
      <c r="D10" s="24" t="s">
        <v>40</v>
      </c>
      <c r="E10" s="42" t="s">
        <v>41</v>
      </c>
      <c r="F10" s="24" t="s">
        <v>42</v>
      </c>
      <c r="G10" s="43">
        <v>760</v>
      </c>
      <c r="H10" s="40" t="s">
        <v>31</v>
      </c>
      <c r="I10" s="67"/>
      <c r="J10" s="67"/>
      <c r="K10" s="68" t="s">
        <v>27</v>
      </c>
      <c r="L10" s="39" t="s">
        <v>27</v>
      </c>
      <c r="M10" s="39" t="s">
        <v>27</v>
      </c>
      <c r="N10" s="39" t="s">
        <v>27</v>
      </c>
      <c r="O10" s="39" t="s">
        <v>27</v>
      </c>
      <c r="P10" s="43">
        <v>760</v>
      </c>
      <c r="Q10" s="43">
        <v>760</v>
      </c>
      <c r="R10" s="43" t="s">
        <v>31</v>
      </c>
      <c r="S10" s="39" t="s">
        <v>27</v>
      </c>
      <c r="T10" s="43">
        <v>760</v>
      </c>
      <c r="U10" s="43">
        <v>760</v>
      </c>
      <c r="V10" s="43" t="s">
        <v>31</v>
      </c>
      <c r="W10" s="39" t="s">
        <v>27</v>
      </c>
      <c r="X10" s="43">
        <v>760</v>
      </c>
      <c r="Y10" s="43">
        <v>760</v>
      </c>
      <c r="Z10" s="43" t="s">
        <v>31</v>
      </c>
      <c r="AA10" s="39" t="s">
        <v>27</v>
      </c>
      <c r="AB10" s="43">
        <v>760</v>
      </c>
      <c r="AC10" s="43">
        <v>760</v>
      </c>
      <c r="AD10" s="43" t="s">
        <v>31</v>
      </c>
      <c r="AE10" s="39" t="s">
        <v>27</v>
      </c>
      <c r="AF10" s="43">
        <v>760</v>
      </c>
      <c r="AG10" s="43">
        <v>760</v>
      </c>
      <c r="AH10" s="43" t="s">
        <v>31</v>
      </c>
      <c r="AI10" s="39" t="s">
        <v>27</v>
      </c>
      <c r="AJ10" s="43">
        <v>760</v>
      </c>
      <c r="AK10" s="43">
        <v>760</v>
      </c>
      <c r="AL10" s="43" t="s">
        <v>31</v>
      </c>
      <c r="AM10" s="39" t="s">
        <v>27</v>
      </c>
      <c r="AN10" s="43">
        <v>760</v>
      </c>
      <c r="AO10" s="43">
        <v>760</v>
      </c>
      <c r="AP10" s="43" t="s">
        <v>31</v>
      </c>
      <c r="AQ10" s="39" t="s">
        <v>27</v>
      </c>
      <c r="AR10" s="39" t="s">
        <v>27</v>
      </c>
      <c r="AS10" s="39" t="s">
        <v>27</v>
      </c>
      <c r="AT10" s="39" t="s">
        <v>27</v>
      </c>
      <c r="AU10" s="39" t="s">
        <v>27</v>
      </c>
      <c r="AV10" s="39" t="s">
        <v>27</v>
      </c>
      <c r="AW10" s="39" t="s">
        <v>27</v>
      </c>
      <c r="AX10" s="39" t="s">
        <v>27</v>
      </c>
      <c r="AY10" s="124"/>
    </row>
    <row r="11" ht="15.75" spans="1:51">
      <c r="A11" s="20"/>
      <c r="B11" s="23"/>
      <c r="C11" s="19"/>
      <c r="D11" s="24"/>
      <c r="E11" s="42" t="s">
        <v>43</v>
      </c>
      <c r="F11" s="24" t="s">
        <v>42</v>
      </c>
      <c r="G11" s="43">
        <v>107829</v>
      </c>
      <c r="H11" s="40" t="s">
        <v>31</v>
      </c>
      <c r="I11" s="20"/>
      <c r="J11" s="20"/>
      <c r="K11" s="66" t="s">
        <v>27</v>
      </c>
      <c r="L11" s="39" t="s">
        <v>27</v>
      </c>
      <c r="M11" s="39" t="s">
        <v>27</v>
      </c>
      <c r="N11" s="39" t="s">
        <v>27</v>
      </c>
      <c r="O11" s="39" t="s">
        <v>27</v>
      </c>
      <c r="P11" s="43">
        <v>1361</v>
      </c>
      <c r="Q11" s="43">
        <v>5474</v>
      </c>
      <c r="R11" s="43" t="s">
        <v>31</v>
      </c>
      <c r="S11" s="39" t="s">
        <v>27</v>
      </c>
      <c r="T11" s="43">
        <v>4039</v>
      </c>
      <c r="U11" s="43">
        <v>16237</v>
      </c>
      <c r="V11" s="43" t="s">
        <v>31</v>
      </c>
      <c r="W11" s="39" t="s">
        <v>27</v>
      </c>
      <c r="X11" s="43">
        <v>1818</v>
      </c>
      <c r="Y11" s="43">
        <v>7285</v>
      </c>
      <c r="Z11" s="43" t="s">
        <v>31</v>
      </c>
      <c r="AA11" s="39" t="s">
        <v>27</v>
      </c>
      <c r="AB11" s="43">
        <v>9263</v>
      </c>
      <c r="AC11" s="43">
        <v>37514</v>
      </c>
      <c r="AD11" s="43" t="s">
        <v>31</v>
      </c>
      <c r="AE11" s="39" t="s">
        <v>27</v>
      </c>
      <c r="AF11" s="43">
        <v>5085</v>
      </c>
      <c r="AG11" s="43">
        <v>20412</v>
      </c>
      <c r="AH11" s="43" t="s">
        <v>31</v>
      </c>
      <c r="AI11" s="39" t="s">
        <v>27</v>
      </c>
      <c r="AJ11" s="43">
        <v>1973</v>
      </c>
      <c r="AK11" s="43">
        <v>7904</v>
      </c>
      <c r="AL11" s="43" t="s">
        <v>31</v>
      </c>
      <c r="AM11" s="39" t="s">
        <v>27</v>
      </c>
      <c r="AN11" s="43">
        <v>3244</v>
      </c>
      <c r="AO11" s="43">
        <v>13003</v>
      </c>
      <c r="AP11" s="43" t="s">
        <v>31</v>
      </c>
      <c r="AQ11" s="39" t="s">
        <v>27</v>
      </c>
      <c r="AR11" s="39" t="s">
        <v>27</v>
      </c>
      <c r="AS11" s="39" t="s">
        <v>27</v>
      </c>
      <c r="AT11" s="39" t="s">
        <v>27</v>
      </c>
      <c r="AU11" s="39" t="s">
        <v>27</v>
      </c>
      <c r="AV11" s="39" t="s">
        <v>27</v>
      </c>
      <c r="AW11" s="39" t="s">
        <v>27</v>
      </c>
      <c r="AX11" s="39" t="s">
        <v>27</v>
      </c>
      <c r="AY11" s="124"/>
    </row>
    <row r="12" ht="15.75" spans="1:51">
      <c r="A12" s="20"/>
      <c r="B12" s="23"/>
      <c r="C12" s="19"/>
      <c r="D12" s="24"/>
      <c r="E12" s="42" t="s">
        <v>44</v>
      </c>
      <c r="F12" s="24" t="s">
        <v>42</v>
      </c>
      <c r="G12" s="43">
        <v>788</v>
      </c>
      <c r="H12" s="40" t="s">
        <v>31</v>
      </c>
      <c r="I12" s="20"/>
      <c r="J12" s="20"/>
      <c r="K12" s="66" t="s">
        <v>27</v>
      </c>
      <c r="L12" s="39" t="s">
        <v>27</v>
      </c>
      <c r="M12" s="39" t="s">
        <v>27</v>
      </c>
      <c r="N12" s="39" t="s">
        <v>27</v>
      </c>
      <c r="O12" s="39" t="s">
        <v>27</v>
      </c>
      <c r="P12" s="43">
        <v>788</v>
      </c>
      <c r="Q12" s="43">
        <v>788</v>
      </c>
      <c r="R12" s="43" t="s">
        <v>31</v>
      </c>
      <c r="S12" s="39" t="s">
        <v>27</v>
      </c>
      <c r="T12" s="43">
        <v>788</v>
      </c>
      <c r="U12" s="43">
        <v>788</v>
      </c>
      <c r="V12" s="43" t="s">
        <v>31</v>
      </c>
      <c r="W12" s="39" t="s">
        <v>27</v>
      </c>
      <c r="X12" s="43">
        <v>788</v>
      </c>
      <c r="Y12" s="43">
        <v>788</v>
      </c>
      <c r="Z12" s="43" t="s">
        <v>31</v>
      </c>
      <c r="AA12" s="39" t="s">
        <v>27</v>
      </c>
      <c r="AB12" s="43">
        <v>788</v>
      </c>
      <c r="AC12" s="43">
        <v>788</v>
      </c>
      <c r="AD12" s="43" t="s">
        <v>31</v>
      </c>
      <c r="AE12" s="39" t="s">
        <v>27</v>
      </c>
      <c r="AF12" s="43">
        <v>788</v>
      </c>
      <c r="AG12" s="43">
        <v>788</v>
      </c>
      <c r="AH12" s="43" t="s">
        <v>31</v>
      </c>
      <c r="AI12" s="39" t="s">
        <v>27</v>
      </c>
      <c r="AJ12" s="43">
        <v>788</v>
      </c>
      <c r="AK12" s="43">
        <v>788</v>
      </c>
      <c r="AL12" s="43" t="s">
        <v>31</v>
      </c>
      <c r="AM12" s="39" t="s">
        <v>27</v>
      </c>
      <c r="AN12" s="43">
        <v>788</v>
      </c>
      <c r="AO12" s="43">
        <v>788</v>
      </c>
      <c r="AP12" s="43" t="s">
        <v>31</v>
      </c>
      <c r="AQ12" s="39" t="s">
        <v>27</v>
      </c>
      <c r="AR12" s="39" t="s">
        <v>27</v>
      </c>
      <c r="AS12" s="39" t="s">
        <v>27</v>
      </c>
      <c r="AT12" s="39" t="s">
        <v>27</v>
      </c>
      <c r="AU12" s="39" t="s">
        <v>27</v>
      </c>
      <c r="AV12" s="39" t="s">
        <v>27</v>
      </c>
      <c r="AW12" s="39" t="s">
        <v>27</v>
      </c>
      <c r="AX12" s="39" t="s">
        <v>27</v>
      </c>
      <c r="AY12" s="124"/>
    </row>
    <row r="13" ht="15.75" spans="1:51">
      <c r="A13" s="20"/>
      <c r="B13" s="23"/>
      <c r="C13" s="19"/>
      <c r="D13" s="24"/>
      <c r="E13" s="42" t="s">
        <v>45</v>
      </c>
      <c r="F13" s="24" t="s">
        <v>42</v>
      </c>
      <c r="G13" s="43">
        <v>20654</v>
      </c>
      <c r="H13" s="40" t="s">
        <v>31</v>
      </c>
      <c r="I13" s="20"/>
      <c r="J13" s="20"/>
      <c r="K13" s="66" t="s">
        <v>27</v>
      </c>
      <c r="L13" s="39" t="s">
        <v>27</v>
      </c>
      <c r="M13" s="39" t="s">
        <v>27</v>
      </c>
      <c r="N13" s="39" t="s">
        <v>27</v>
      </c>
      <c r="O13" s="39" t="s">
        <v>27</v>
      </c>
      <c r="P13" s="43">
        <v>1529</v>
      </c>
      <c r="Q13" s="43">
        <v>6156</v>
      </c>
      <c r="R13" s="43" t="s">
        <v>31</v>
      </c>
      <c r="S13" s="39" t="s">
        <v>27</v>
      </c>
      <c r="T13" s="43">
        <v>806</v>
      </c>
      <c r="U13" s="43">
        <v>3234</v>
      </c>
      <c r="V13" s="43" t="s">
        <v>31</v>
      </c>
      <c r="W13" s="39" t="s">
        <v>27</v>
      </c>
      <c r="X13" s="43">
        <v>515</v>
      </c>
      <c r="Y13" s="43">
        <v>2094</v>
      </c>
      <c r="Z13" s="43" t="s">
        <v>31</v>
      </c>
      <c r="AA13" s="39" t="s">
        <v>27</v>
      </c>
      <c r="AB13" s="43">
        <v>951</v>
      </c>
      <c r="AC13" s="43">
        <v>3863</v>
      </c>
      <c r="AD13" s="43" t="s">
        <v>31</v>
      </c>
      <c r="AE13" s="39" t="s">
        <v>27</v>
      </c>
      <c r="AF13" s="43">
        <v>405</v>
      </c>
      <c r="AG13" s="43">
        <v>1631</v>
      </c>
      <c r="AH13" s="43" t="s">
        <v>31</v>
      </c>
      <c r="AI13" s="39" t="s">
        <v>27</v>
      </c>
      <c r="AJ13" s="43">
        <v>286</v>
      </c>
      <c r="AK13" s="43">
        <v>1149</v>
      </c>
      <c r="AL13" s="43" t="s">
        <v>31</v>
      </c>
      <c r="AM13" s="39" t="s">
        <v>27</v>
      </c>
      <c r="AN13" s="43">
        <v>632</v>
      </c>
      <c r="AO13" s="43">
        <v>2527</v>
      </c>
      <c r="AP13" s="43" t="s">
        <v>31</v>
      </c>
      <c r="AQ13" s="39" t="s">
        <v>27</v>
      </c>
      <c r="AR13" s="39" t="s">
        <v>27</v>
      </c>
      <c r="AS13" s="39" t="s">
        <v>27</v>
      </c>
      <c r="AT13" s="39" t="s">
        <v>27</v>
      </c>
      <c r="AU13" s="39" t="s">
        <v>27</v>
      </c>
      <c r="AV13" s="39" t="s">
        <v>27</v>
      </c>
      <c r="AW13" s="39" t="s">
        <v>27</v>
      </c>
      <c r="AX13" s="39" t="s">
        <v>27</v>
      </c>
      <c r="AY13" s="124"/>
    </row>
    <row r="14" ht="15.75" spans="1:51">
      <c r="A14" s="20"/>
      <c r="B14" s="23"/>
      <c r="C14" s="19"/>
      <c r="D14" s="24" t="s">
        <v>46</v>
      </c>
      <c r="E14" s="42" t="s">
        <v>47</v>
      </c>
      <c r="F14" s="24" t="s">
        <v>42</v>
      </c>
      <c r="G14" s="43">
        <v>988</v>
      </c>
      <c r="H14" s="40" t="s">
        <v>31</v>
      </c>
      <c r="I14" s="20"/>
      <c r="J14" s="20"/>
      <c r="K14" s="66" t="s">
        <v>27</v>
      </c>
      <c r="L14" s="39" t="s">
        <v>27</v>
      </c>
      <c r="M14" s="39" t="s">
        <v>27</v>
      </c>
      <c r="N14" s="39" t="s">
        <v>27</v>
      </c>
      <c r="O14" s="39" t="s">
        <v>27</v>
      </c>
      <c r="P14" s="43">
        <v>988</v>
      </c>
      <c r="Q14" s="43">
        <v>988</v>
      </c>
      <c r="R14" s="43" t="s">
        <v>31</v>
      </c>
      <c r="S14" s="39" t="s">
        <v>27</v>
      </c>
      <c r="T14" s="43">
        <v>988</v>
      </c>
      <c r="U14" s="43">
        <v>988</v>
      </c>
      <c r="V14" s="43" t="s">
        <v>31</v>
      </c>
      <c r="W14" s="39" t="s">
        <v>27</v>
      </c>
      <c r="X14" s="43">
        <v>988</v>
      </c>
      <c r="Y14" s="43">
        <v>988</v>
      </c>
      <c r="Z14" s="43" t="s">
        <v>31</v>
      </c>
      <c r="AA14" s="39" t="s">
        <v>27</v>
      </c>
      <c r="AB14" s="43">
        <v>988</v>
      </c>
      <c r="AC14" s="43">
        <v>988</v>
      </c>
      <c r="AD14" s="43" t="s">
        <v>31</v>
      </c>
      <c r="AE14" s="39" t="s">
        <v>27</v>
      </c>
      <c r="AF14" s="43">
        <v>988</v>
      </c>
      <c r="AG14" s="43">
        <v>988</v>
      </c>
      <c r="AH14" s="43" t="s">
        <v>31</v>
      </c>
      <c r="AI14" s="39" t="s">
        <v>27</v>
      </c>
      <c r="AJ14" s="43">
        <v>988</v>
      </c>
      <c r="AK14" s="43">
        <v>988</v>
      </c>
      <c r="AL14" s="43" t="s">
        <v>31</v>
      </c>
      <c r="AM14" s="39" t="s">
        <v>27</v>
      </c>
      <c r="AN14" s="43">
        <v>988</v>
      </c>
      <c r="AO14" s="43">
        <v>988</v>
      </c>
      <c r="AP14" s="43" t="s">
        <v>31</v>
      </c>
      <c r="AQ14" s="39" t="s">
        <v>27</v>
      </c>
      <c r="AR14" s="39" t="s">
        <v>27</v>
      </c>
      <c r="AS14" s="39" t="s">
        <v>27</v>
      </c>
      <c r="AT14" s="39" t="s">
        <v>27</v>
      </c>
      <c r="AU14" s="39" t="s">
        <v>27</v>
      </c>
      <c r="AV14" s="39" t="s">
        <v>27</v>
      </c>
      <c r="AW14" s="39" t="s">
        <v>27</v>
      </c>
      <c r="AX14" s="39" t="s">
        <v>27</v>
      </c>
      <c r="AY14" s="124"/>
    </row>
    <row r="15" ht="15.75" spans="1:51">
      <c r="A15" s="20"/>
      <c r="B15" s="23"/>
      <c r="C15" s="19"/>
      <c r="D15" s="24"/>
      <c r="E15" s="42" t="s">
        <v>43</v>
      </c>
      <c r="F15" s="24" t="s">
        <v>42</v>
      </c>
      <c r="G15" s="43">
        <v>34243</v>
      </c>
      <c r="H15" s="40" t="s">
        <v>31</v>
      </c>
      <c r="I15" s="20"/>
      <c r="J15" s="20"/>
      <c r="K15" s="66" t="s">
        <v>27</v>
      </c>
      <c r="L15" s="39" t="s">
        <v>27</v>
      </c>
      <c r="M15" s="39" t="s">
        <v>27</v>
      </c>
      <c r="N15" s="39" t="s">
        <v>27</v>
      </c>
      <c r="O15" s="39" t="s">
        <v>27</v>
      </c>
      <c r="P15" s="43">
        <v>69</v>
      </c>
      <c r="Q15" s="43">
        <v>276</v>
      </c>
      <c r="R15" s="43" t="s">
        <v>31</v>
      </c>
      <c r="S15" s="39" t="s">
        <v>27</v>
      </c>
      <c r="T15" s="43">
        <v>1279</v>
      </c>
      <c r="U15" s="43">
        <v>5133</v>
      </c>
      <c r="V15" s="43" t="s">
        <v>31</v>
      </c>
      <c r="W15" s="39" t="s">
        <v>27</v>
      </c>
      <c r="X15" s="43">
        <v>281</v>
      </c>
      <c r="Y15" s="43">
        <v>1109</v>
      </c>
      <c r="Z15" s="43" t="s">
        <v>31</v>
      </c>
      <c r="AA15" s="39" t="s">
        <v>27</v>
      </c>
      <c r="AB15" s="43">
        <v>3740</v>
      </c>
      <c r="AC15" s="43">
        <v>14828</v>
      </c>
      <c r="AD15" s="43" t="s">
        <v>31</v>
      </c>
      <c r="AE15" s="39" t="s">
        <v>27</v>
      </c>
      <c r="AF15" s="43">
        <v>1792</v>
      </c>
      <c r="AG15" s="43">
        <v>7082</v>
      </c>
      <c r="AH15" s="43" t="s">
        <v>31</v>
      </c>
      <c r="AI15" s="39" t="s">
        <v>27</v>
      </c>
      <c r="AJ15" s="43">
        <v>592</v>
      </c>
      <c r="AK15" s="43">
        <v>2363</v>
      </c>
      <c r="AL15" s="43" t="s">
        <v>31</v>
      </c>
      <c r="AM15" s="39" t="s">
        <v>27</v>
      </c>
      <c r="AN15" s="43">
        <v>864</v>
      </c>
      <c r="AO15" s="43">
        <v>3452</v>
      </c>
      <c r="AP15" s="43" t="s">
        <v>31</v>
      </c>
      <c r="AQ15" s="39" t="s">
        <v>27</v>
      </c>
      <c r="AR15" s="39" t="s">
        <v>27</v>
      </c>
      <c r="AS15" s="39" t="s">
        <v>27</v>
      </c>
      <c r="AT15" s="39" t="s">
        <v>27</v>
      </c>
      <c r="AU15" s="39" t="s">
        <v>27</v>
      </c>
      <c r="AV15" s="39" t="s">
        <v>27</v>
      </c>
      <c r="AW15" s="39" t="s">
        <v>27</v>
      </c>
      <c r="AX15" s="39" t="s">
        <v>27</v>
      </c>
      <c r="AY15" s="124"/>
    </row>
    <row r="16" ht="15.75" spans="1:51">
      <c r="A16" s="20"/>
      <c r="B16" s="23"/>
      <c r="C16" s="19"/>
      <c r="D16" s="24"/>
      <c r="E16" s="42" t="s">
        <v>44</v>
      </c>
      <c r="F16" s="24" t="s">
        <v>42</v>
      </c>
      <c r="G16" s="43">
        <v>1277</v>
      </c>
      <c r="H16" s="40" t="s">
        <v>31</v>
      </c>
      <c r="I16" s="20"/>
      <c r="J16" s="20"/>
      <c r="K16" s="66" t="s">
        <v>27</v>
      </c>
      <c r="L16" s="39" t="s">
        <v>27</v>
      </c>
      <c r="M16" s="39" t="s">
        <v>27</v>
      </c>
      <c r="N16" s="39" t="s">
        <v>27</v>
      </c>
      <c r="O16" s="39" t="s">
        <v>27</v>
      </c>
      <c r="P16" s="43">
        <v>1277</v>
      </c>
      <c r="Q16" s="43">
        <v>1277</v>
      </c>
      <c r="R16" s="43" t="s">
        <v>31</v>
      </c>
      <c r="S16" s="39" t="s">
        <v>27</v>
      </c>
      <c r="T16" s="43">
        <v>1277</v>
      </c>
      <c r="U16" s="43">
        <v>1277</v>
      </c>
      <c r="V16" s="43" t="s">
        <v>31</v>
      </c>
      <c r="W16" s="39" t="s">
        <v>27</v>
      </c>
      <c r="X16" s="43">
        <v>1277</v>
      </c>
      <c r="Y16" s="43">
        <v>1277</v>
      </c>
      <c r="Z16" s="43" t="s">
        <v>31</v>
      </c>
      <c r="AA16" s="39" t="s">
        <v>27</v>
      </c>
      <c r="AB16" s="43">
        <v>1277</v>
      </c>
      <c r="AC16" s="43">
        <v>1277</v>
      </c>
      <c r="AD16" s="43" t="s">
        <v>31</v>
      </c>
      <c r="AE16" s="39" t="s">
        <v>27</v>
      </c>
      <c r="AF16" s="43">
        <v>1277</v>
      </c>
      <c r="AG16" s="43">
        <v>1277</v>
      </c>
      <c r="AH16" s="43" t="s">
        <v>31</v>
      </c>
      <c r="AI16" s="39" t="s">
        <v>27</v>
      </c>
      <c r="AJ16" s="43">
        <v>1277</v>
      </c>
      <c r="AK16" s="43">
        <v>1277</v>
      </c>
      <c r="AL16" s="43" t="s">
        <v>31</v>
      </c>
      <c r="AM16" s="39" t="s">
        <v>27</v>
      </c>
      <c r="AN16" s="43">
        <v>1277</v>
      </c>
      <c r="AO16" s="43">
        <v>1277</v>
      </c>
      <c r="AP16" s="43" t="s">
        <v>31</v>
      </c>
      <c r="AQ16" s="39" t="s">
        <v>27</v>
      </c>
      <c r="AR16" s="39" t="s">
        <v>27</v>
      </c>
      <c r="AS16" s="39" t="s">
        <v>27</v>
      </c>
      <c r="AT16" s="39" t="s">
        <v>27</v>
      </c>
      <c r="AU16" s="39" t="s">
        <v>27</v>
      </c>
      <c r="AV16" s="39" t="s">
        <v>27</v>
      </c>
      <c r="AW16" s="39" t="s">
        <v>27</v>
      </c>
      <c r="AX16" s="39" t="s">
        <v>27</v>
      </c>
      <c r="AY16" s="176" t="s">
        <v>300</v>
      </c>
    </row>
    <row r="17" ht="15.75" spans="1:51">
      <c r="A17" s="20"/>
      <c r="B17" s="23"/>
      <c r="C17" s="19"/>
      <c r="D17" s="24"/>
      <c r="E17" s="42" t="s">
        <v>45</v>
      </c>
      <c r="F17" s="24" t="s">
        <v>42</v>
      </c>
      <c r="G17" s="43">
        <v>909</v>
      </c>
      <c r="H17" s="40" t="s">
        <v>31</v>
      </c>
      <c r="I17" s="15"/>
      <c r="J17" s="15"/>
      <c r="K17" s="66" t="s">
        <v>27</v>
      </c>
      <c r="L17" s="39" t="s">
        <v>27</v>
      </c>
      <c r="M17" s="39" t="s">
        <v>27</v>
      </c>
      <c r="N17" s="39" t="s">
        <v>27</v>
      </c>
      <c r="O17" s="39" t="s">
        <v>27</v>
      </c>
      <c r="P17" s="43">
        <v>77</v>
      </c>
      <c r="Q17" s="43">
        <v>307</v>
      </c>
      <c r="R17" s="43" t="s">
        <v>31</v>
      </c>
      <c r="S17" s="39" t="s">
        <v>27</v>
      </c>
      <c r="T17" s="81" t="s">
        <v>27</v>
      </c>
      <c r="U17" s="81" t="s">
        <v>27</v>
      </c>
      <c r="V17" s="43" t="s">
        <v>31</v>
      </c>
      <c r="W17" s="39" t="s">
        <v>27</v>
      </c>
      <c r="X17" s="43">
        <v>10</v>
      </c>
      <c r="Y17" s="43">
        <v>40</v>
      </c>
      <c r="Z17" s="43" t="s">
        <v>31</v>
      </c>
      <c r="AA17" s="39" t="s">
        <v>27</v>
      </c>
      <c r="AB17" s="43">
        <v>42</v>
      </c>
      <c r="AC17" s="43">
        <v>165</v>
      </c>
      <c r="AD17" s="43" t="s">
        <v>31</v>
      </c>
      <c r="AE17" s="39" t="s">
        <v>27</v>
      </c>
      <c r="AF17" s="43">
        <v>50</v>
      </c>
      <c r="AG17" s="43">
        <v>200</v>
      </c>
      <c r="AH17" s="43" t="s">
        <v>31</v>
      </c>
      <c r="AI17" s="39" t="s">
        <v>27</v>
      </c>
      <c r="AJ17" s="43">
        <v>49</v>
      </c>
      <c r="AK17" s="43">
        <v>195</v>
      </c>
      <c r="AL17" s="43" t="s">
        <v>31</v>
      </c>
      <c r="AM17" s="39" t="s">
        <v>27</v>
      </c>
      <c r="AN17" s="81">
        <v>2</v>
      </c>
      <c r="AO17" s="81">
        <v>2</v>
      </c>
      <c r="AP17" s="43" t="s">
        <v>31</v>
      </c>
      <c r="AQ17" s="39" t="s">
        <v>27</v>
      </c>
      <c r="AR17" s="39" t="s">
        <v>27</v>
      </c>
      <c r="AS17" s="39" t="s">
        <v>27</v>
      </c>
      <c r="AT17" s="39" t="s">
        <v>27</v>
      </c>
      <c r="AU17" s="39" t="s">
        <v>27</v>
      </c>
      <c r="AV17" s="39" t="s">
        <v>27</v>
      </c>
      <c r="AW17" s="39" t="s">
        <v>27</v>
      </c>
      <c r="AX17" s="39" t="s">
        <v>27</v>
      </c>
      <c r="AY17" s="32"/>
    </row>
    <row r="18" ht="84.75" customHeight="true" spans="1:51">
      <c r="A18" s="20"/>
      <c r="B18" s="149">
        <v>5</v>
      </c>
      <c r="C18" s="19" t="s">
        <v>48</v>
      </c>
      <c r="D18" s="19" t="s">
        <v>49</v>
      </c>
      <c r="E18" s="19"/>
      <c r="F18" s="24" t="s">
        <v>42</v>
      </c>
      <c r="G18" s="43">
        <v>18</v>
      </c>
      <c r="H18" s="53">
        <v>0.4625</v>
      </c>
      <c r="I18" s="157" t="s">
        <v>301</v>
      </c>
      <c r="J18" s="157" t="s">
        <v>302</v>
      </c>
      <c r="K18" s="66" t="s">
        <v>27</v>
      </c>
      <c r="L18" s="66" t="s">
        <v>27</v>
      </c>
      <c r="M18" s="66" t="s">
        <v>27</v>
      </c>
      <c r="N18" s="66" t="s">
        <v>27</v>
      </c>
      <c r="O18" s="81">
        <v>1</v>
      </c>
      <c r="P18" s="81">
        <v>0.5</v>
      </c>
      <c r="Q18" s="81">
        <v>0.5</v>
      </c>
      <c r="R18" s="82">
        <v>0.5</v>
      </c>
      <c r="S18" s="81">
        <v>13</v>
      </c>
      <c r="T18" s="81">
        <v>4.5</v>
      </c>
      <c r="U18" s="81">
        <v>4.5</v>
      </c>
      <c r="V18" s="82">
        <v>0.35</v>
      </c>
      <c r="W18" s="39" t="s">
        <v>27</v>
      </c>
      <c r="X18" s="39" t="s">
        <v>27</v>
      </c>
      <c r="Y18" s="39" t="s">
        <v>27</v>
      </c>
      <c r="Z18" s="39" t="s">
        <v>27</v>
      </c>
      <c r="AA18" s="81">
        <v>12</v>
      </c>
      <c r="AB18" s="81">
        <v>6</v>
      </c>
      <c r="AC18" s="81">
        <v>6</v>
      </c>
      <c r="AD18" s="82">
        <v>0.5</v>
      </c>
      <c r="AE18" s="81">
        <v>10</v>
      </c>
      <c r="AF18" s="81">
        <v>1.5</v>
      </c>
      <c r="AG18" s="81">
        <v>5</v>
      </c>
      <c r="AH18" s="82">
        <v>0.5</v>
      </c>
      <c r="AI18" s="81" t="s">
        <v>27</v>
      </c>
      <c r="AJ18" s="81" t="s">
        <v>27</v>
      </c>
      <c r="AK18" s="81" t="s">
        <v>27</v>
      </c>
      <c r="AL18" s="81" t="s">
        <v>27</v>
      </c>
      <c r="AM18" s="81">
        <v>4</v>
      </c>
      <c r="AN18" s="81">
        <v>2</v>
      </c>
      <c r="AO18" s="81">
        <v>2</v>
      </c>
      <c r="AP18" s="82">
        <v>0.5</v>
      </c>
      <c r="AQ18" s="39" t="s">
        <v>27</v>
      </c>
      <c r="AR18" s="39" t="s">
        <v>27</v>
      </c>
      <c r="AS18" s="39" t="s">
        <v>27</v>
      </c>
      <c r="AT18" s="39" t="s">
        <v>27</v>
      </c>
      <c r="AU18" s="39" t="s">
        <v>27</v>
      </c>
      <c r="AV18" s="39" t="s">
        <v>27</v>
      </c>
      <c r="AW18" s="39" t="s">
        <v>27</v>
      </c>
      <c r="AX18" s="39" t="s">
        <v>27</v>
      </c>
      <c r="AY18" s="19" t="s">
        <v>50</v>
      </c>
    </row>
    <row r="19" ht="47.25" spans="1:51">
      <c r="A19" s="20"/>
      <c r="B19" s="149">
        <v>6</v>
      </c>
      <c r="C19" s="19" t="s">
        <v>51</v>
      </c>
      <c r="D19" s="19" t="s">
        <v>52</v>
      </c>
      <c r="E19" s="19"/>
      <c r="F19" s="24" t="s">
        <v>42</v>
      </c>
      <c r="G19" s="43">
        <v>6.15</v>
      </c>
      <c r="H19" s="53">
        <v>0.2365</v>
      </c>
      <c r="I19" s="53" t="s">
        <v>297</v>
      </c>
      <c r="J19" s="158" t="s">
        <v>297</v>
      </c>
      <c r="K19" s="101" t="s">
        <v>27</v>
      </c>
      <c r="L19" s="101" t="s">
        <v>27</v>
      </c>
      <c r="M19" s="101" t="s">
        <v>27</v>
      </c>
      <c r="N19" s="101" t="s">
        <v>27</v>
      </c>
      <c r="O19" s="81">
        <v>2</v>
      </c>
      <c r="P19" s="81">
        <v>0.1</v>
      </c>
      <c r="Q19" s="81">
        <v>0.6</v>
      </c>
      <c r="R19" s="82">
        <v>0.3</v>
      </c>
      <c r="S19" s="81">
        <v>4</v>
      </c>
      <c r="T19" s="81">
        <v>1</v>
      </c>
      <c r="U19" s="81">
        <v>1</v>
      </c>
      <c r="V19" s="82">
        <v>0.25</v>
      </c>
      <c r="W19" s="81">
        <v>3</v>
      </c>
      <c r="X19" s="81">
        <v>0.15</v>
      </c>
      <c r="Y19" s="81">
        <v>1.35</v>
      </c>
      <c r="Z19" s="82">
        <v>0.45</v>
      </c>
      <c r="AA19" s="81">
        <v>5</v>
      </c>
      <c r="AB19" s="81">
        <v>0.75</v>
      </c>
      <c r="AC19" s="81">
        <v>1</v>
      </c>
      <c r="AD19" s="82">
        <v>0.2</v>
      </c>
      <c r="AE19" s="81">
        <v>4</v>
      </c>
      <c r="AF19" s="81">
        <v>1</v>
      </c>
      <c r="AG19" s="81">
        <v>1</v>
      </c>
      <c r="AH19" s="82">
        <v>0.25</v>
      </c>
      <c r="AI19" s="81">
        <v>1</v>
      </c>
      <c r="AJ19" s="81">
        <v>0.5</v>
      </c>
      <c r="AK19" s="81">
        <v>0.5</v>
      </c>
      <c r="AL19" s="82">
        <v>0.5</v>
      </c>
      <c r="AM19" s="81">
        <v>7</v>
      </c>
      <c r="AN19" s="81">
        <v>0</v>
      </c>
      <c r="AO19" s="81">
        <v>0.7</v>
      </c>
      <c r="AP19" s="82">
        <v>0.1</v>
      </c>
      <c r="AQ19" s="39" t="s">
        <v>27</v>
      </c>
      <c r="AR19" s="39" t="s">
        <v>27</v>
      </c>
      <c r="AS19" s="39" t="s">
        <v>27</v>
      </c>
      <c r="AT19" s="39" t="s">
        <v>27</v>
      </c>
      <c r="AU19" s="39" t="s">
        <v>27</v>
      </c>
      <c r="AV19" s="39" t="s">
        <v>27</v>
      </c>
      <c r="AW19" s="39" t="s">
        <v>27</v>
      </c>
      <c r="AX19" s="39" t="s">
        <v>27</v>
      </c>
      <c r="AY19" s="175" t="s">
        <v>50</v>
      </c>
    </row>
    <row r="20" ht="47.25" spans="1:51">
      <c r="A20" s="20"/>
      <c r="B20" s="149">
        <v>7</v>
      </c>
      <c r="C20" s="19" t="s">
        <v>53</v>
      </c>
      <c r="D20" s="19" t="s">
        <v>54</v>
      </c>
      <c r="E20" s="19"/>
      <c r="F20" s="24" t="s">
        <v>296</v>
      </c>
      <c r="G20" s="43">
        <v>1813</v>
      </c>
      <c r="H20" s="40" t="s">
        <v>31</v>
      </c>
      <c r="I20" s="159"/>
      <c r="J20" s="159"/>
      <c r="K20" s="156" t="s">
        <v>27</v>
      </c>
      <c r="L20" s="37">
        <v>68</v>
      </c>
      <c r="M20" s="37">
        <v>268</v>
      </c>
      <c r="N20" s="40" t="s">
        <v>31</v>
      </c>
      <c r="O20" s="101" t="s">
        <v>27</v>
      </c>
      <c r="P20" s="37">
        <v>92</v>
      </c>
      <c r="Q20" s="37">
        <v>384</v>
      </c>
      <c r="R20" s="40" t="s">
        <v>31</v>
      </c>
      <c r="S20" s="101" t="s">
        <v>27</v>
      </c>
      <c r="T20" s="37">
        <v>28</v>
      </c>
      <c r="U20" s="37">
        <v>217</v>
      </c>
      <c r="V20" s="40" t="s">
        <v>31</v>
      </c>
      <c r="W20" s="101" t="s">
        <v>27</v>
      </c>
      <c r="X20" s="37">
        <v>15</v>
      </c>
      <c r="Y20" s="37">
        <v>107</v>
      </c>
      <c r="Z20" s="40" t="s">
        <v>31</v>
      </c>
      <c r="AA20" s="101" t="s">
        <v>27</v>
      </c>
      <c r="AB20" s="37">
        <v>106</v>
      </c>
      <c r="AC20" s="37">
        <v>402</v>
      </c>
      <c r="AD20" s="40" t="s">
        <v>31</v>
      </c>
      <c r="AE20" s="101" t="s">
        <v>27</v>
      </c>
      <c r="AF20" s="37">
        <v>46</v>
      </c>
      <c r="AG20" s="37">
        <v>181</v>
      </c>
      <c r="AH20" s="40" t="s">
        <v>31</v>
      </c>
      <c r="AI20" s="101" t="s">
        <v>27</v>
      </c>
      <c r="AJ20" s="37">
        <v>26</v>
      </c>
      <c r="AK20" s="37">
        <v>99</v>
      </c>
      <c r="AL20" s="40" t="s">
        <v>31</v>
      </c>
      <c r="AM20" s="101" t="s">
        <v>27</v>
      </c>
      <c r="AN20" s="37">
        <v>29</v>
      </c>
      <c r="AO20" s="37">
        <v>155</v>
      </c>
      <c r="AP20" s="40" t="s">
        <v>31</v>
      </c>
      <c r="AQ20" s="101" t="s">
        <v>27</v>
      </c>
      <c r="AR20" s="101" t="s">
        <v>27</v>
      </c>
      <c r="AS20" s="101" t="s">
        <v>27</v>
      </c>
      <c r="AT20" s="101" t="s">
        <v>27</v>
      </c>
      <c r="AU20" s="101" t="s">
        <v>27</v>
      </c>
      <c r="AV20" s="101" t="s">
        <v>27</v>
      </c>
      <c r="AW20" s="101" t="s">
        <v>27</v>
      </c>
      <c r="AX20" s="101" t="s">
        <v>27</v>
      </c>
      <c r="AY20" s="175"/>
    </row>
    <row r="21" ht="47.25" spans="1:51">
      <c r="A21" s="15"/>
      <c r="B21" s="149">
        <v>8</v>
      </c>
      <c r="C21" s="19" t="s">
        <v>55</v>
      </c>
      <c r="D21" s="19" t="s">
        <v>56</v>
      </c>
      <c r="E21" s="19"/>
      <c r="F21" s="24" t="s">
        <v>57</v>
      </c>
      <c r="G21" s="37" t="s">
        <v>27</v>
      </c>
      <c r="H21" s="46"/>
      <c r="I21" s="73"/>
      <c r="J21" s="73"/>
      <c r="K21" s="63" t="s">
        <v>58</v>
      </c>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21"/>
      <c r="AY21" s="175" t="s">
        <v>59</v>
      </c>
    </row>
    <row r="22" ht="15.75" spans="1:51">
      <c r="A22" s="17" t="s">
        <v>60</v>
      </c>
      <c r="B22" s="149">
        <v>9</v>
      </c>
      <c r="C22" s="19" t="s">
        <v>61</v>
      </c>
      <c r="D22" s="19" t="s">
        <v>62</v>
      </c>
      <c r="E22" s="19"/>
      <c r="F22" s="24" t="s">
        <v>63</v>
      </c>
      <c r="G22" s="43">
        <v>118</v>
      </c>
      <c r="H22" s="48">
        <v>1.1683</v>
      </c>
      <c r="I22" s="60" t="s">
        <v>304</v>
      </c>
      <c r="J22" s="60" t="s">
        <v>305</v>
      </c>
      <c r="K22" s="66">
        <v>23</v>
      </c>
      <c r="L22" s="81">
        <v>3</v>
      </c>
      <c r="M22" s="81">
        <v>26</v>
      </c>
      <c r="N22" s="82">
        <v>1.1304</v>
      </c>
      <c r="O22" s="39">
        <v>13</v>
      </c>
      <c r="P22" s="81">
        <v>1</v>
      </c>
      <c r="Q22" s="81">
        <v>18</v>
      </c>
      <c r="R22" s="82">
        <v>1.3846</v>
      </c>
      <c r="S22" s="39">
        <v>4</v>
      </c>
      <c r="T22" s="81">
        <v>0</v>
      </c>
      <c r="U22" s="81">
        <v>1</v>
      </c>
      <c r="V22" s="82">
        <v>0.25</v>
      </c>
      <c r="W22" s="39">
        <v>4</v>
      </c>
      <c r="X22" s="81">
        <v>0</v>
      </c>
      <c r="Y22" s="81">
        <v>4</v>
      </c>
      <c r="Z22" s="82">
        <v>1</v>
      </c>
      <c r="AA22" s="39">
        <v>13</v>
      </c>
      <c r="AB22" s="81">
        <v>1</v>
      </c>
      <c r="AC22" s="81">
        <v>19</v>
      </c>
      <c r="AD22" s="82">
        <v>1.4615</v>
      </c>
      <c r="AE22" s="39">
        <v>33</v>
      </c>
      <c r="AF22" s="81">
        <v>0</v>
      </c>
      <c r="AG22" s="81">
        <v>29</v>
      </c>
      <c r="AH22" s="82">
        <v>0.8788</v>
      </c>
      <c r="AI22" s="39">
        <v>6</v>
      </c>
      <c r="AJ22" s="81">
        <v>2</v>
      </c>
      <c r="AK22" s="81">
        <v>17</v>
      </c>
      <c r="AL22" s="82">
        <v>2.8333</v>
      </c>
      <c r="AM22" s="39">
        <v>5</v>
      </c>
      <c r="AN22" s="81">
        <v>0</v>
      </c>
      <c r="AO22" s="81">
        <v>4</v>
      </c>
      <c r="AP22" s="82">
        <v>0.8</v>
      </c>
      <c r="AQ22" s="39" t="s">
        <v>27</v>
      </c>
      <c r="AR22" s="39" t="s">
        <v>27</v>
      </c>
      <c r="AS22" s="39" t="s">
        <v>27</v>
      </c>
      <c r="AT22" s="39" t="s">
        <v>27</v>
      </c>
      <c r="AU22" s="39" t="s">
        <v>27</v>
      </c>
      <c r="AV22" s="39" t="s">
        <v>27</v>
      </c>
      <c r="AW22" s="39" t="s">
        <v>27</v>
      </c>
      <c r="AX22" s="39" t="s">
        <v>27</v>
      </c>
      <c r="AY22" s="177" t="s">
        <v>64</v>
      </c>
    </row>
    <row r="23" ht="15.75" spans="1:51">
      <c r="A23" s="20"/>
      <c r="B23" s="23"/>
      <c r="C23" s="19"/>
      <c r="D23" s="19" t="s">
        <v>65</v>
      </c>
      <c r="E23" s="19"/>
      <c r="F23" s="24" t="s">
        <v>63</v>
      </c>
      <c r="G23" s="43">
        <v>1</v>
      </c>
      <c r="H23" s="53">
        <v>0.0345</v>
      </c>
      <c r="I23" s="31"/>
      <c r="J23" s="31"/>
      <c r="K23" s="39">
        <v>8</v>
      </c>
      <c r="L23" s="81">
        <v>0</v>
      </c>
      <c r="M23" s="81">
        <v>0</v>
      </c>
      <c r="N23" s="82">
        <v>0</v>
      </c>
      <c r="O23" s="39">
        <v>6</v>
      </c>
      <c r="P23" s="81">
        <v>0</v>
      </c>
      <c r="Q23" s="81">
        <v>1</v>
      </c>
      <c r="R23" s="82">
        <v>0.1667</v>
      </c>
      <c r="S23" s="39">
        <v>1</v>
      </c>
      <c r="T23" s="81">
        <v>0</v>
      </c>
      <c r="U23" s="81">
        <v>0</v>
      </c>
      <c r="V23" s="82">
        <v>0</v>
      </c>
      <c r="W23" s="39">
        <v>0</v>
      </c>
      <c r="X23" s="81" t="s">
        <v>27</v>
      </c>
      <c r="Y23" s="81" t="s">
        <v>27</v>
      </c>
      <c r="Z23" s="81" t="s">
        <v>27</v>
      </c>
      <c r="AA23" s="39">
        <v>5</v>
      </c>
      <c r="AB23" s="81">
        <v>0</v>
      </c>
      <c r="AC23" s="81">
        <v>0</v>
      </c>
      <c r="AD23" s="82">
        <v>0</v>
      </c>
      <c r="AE23" s="39">
        <v>5</v>
      </c>
      <c r="AF23" s="81">
        <v>0</v>
      </c>
      <c r="AG23" s="81">
        <v>0</v>
      </c>
      <c r="AH23" s="82">
        <v>0</v>
      </c>
      <c r="AI23" s="39">
        <v>3</v>
      </c>
      <c r="AJ23" s="81">
        <v>0</v>
      </c>
      <c r="AK23" s="81">
        <v>0</v>
      </c>
      <c r="AL23" s="82">
        <v>0</v>
      </c>
      <c r="AM23" s="39">
        <v>1</v>
      </c>
      <c r="AN23" s="81">
        <v>0</v>
      </c>
      <c r="AO23" s="81">
        <v>0</v>
      </c>
      <c r="AP23" s="82">
        <v>0</v>
      </c>
      <c r="AQ23" s="39" t="s">
        <v>27</v>
      </c>
      <c r="AR23" s="39" t="s">
        <v>27</v>
      </c>
      <c r="AS23" s="39" t="s">
        <v>27</v>
      </c>
      <c r="AT23" s="39" t="s">
        <v>27</v>
      </c>
      <c r="AU23" s="39" t="s">
        <v>27</v>
      </c>
      <c r="AV23" s="39" t="s">
        <v>27</v>
      </c>
      <c r="AW23" s="39" t="s">
        <v>27</v>
      </c>
      <c r="AX23" s="39" t="s">
        <v>27</v>
      </c>
      <c r="AY23" s="178"/>
    </row>
    <row r="24" ht="15.75" spans="1:51">
      <c r="A24" s="20"/>
      <c r="B24" s="23"/>
      <c r="C24" s="19"/>
      <c r="D24" s="19" t="s">
        <v>66</v>
      </c>
      <c r="E24" s="19"/>
      <c r="F24" s="24" t="s">
        <v>63</v>
      </c>
      <c r="G24" s="43">
        <v>25</v>
      </c>
      <c r="H24" s="53">
        <v>0.4717</v>
      </c>
      <c r="I24" s="31"/>
      <c r="J24" s="31"/>
      <c r="K24" s="76">
        <v>13</v>
      </c>
      <c r="L24" s="81">
        <v>2</v>
      </c>
      <c r="M24" s="81">
        <v>5</v>
      </c>
      <c r="N24" s="82">
        <v>0.3846</v>
      </c>
      <c r="O24" s="39">
        <v>10</v>
      </c>
      <c r="P24" s="81">
        <v>3</v>
      </c>
      <c r="Q24" s="81">
        <v>4</v>
      </c>
      <c r="R24" s="82">
        <v>0.4</v>
      </c>
      <c r="S24" s="39">
        <v>4</v>
      </c>
      <c r="T24" s="81">
        <v>0</v>
      </c>
      <c r="U24" s="81">
        <v>3</v>
      </c>
      <c r="V24" s="82">
        <v>0.75</v>
      </c>
      <c r="W24" s="39">
        <v>3</v>
      </c>
      <c r="X24" s="81">
        <v>0</v>
      </c>
      <c r="Y24" s="81">
        <v>2</v>
      </c>
      <c r="Z24" s="82">
        <v>0.67</v>
      </c>
      <c r="AA24" s="39">
        <v>10</v>
      </c>
      <c r="AB24" s="81">
        <v>1</v>
      </c>
      <c r="AC24" s="81">
        <v>1</v>
      </c>
      <c r="AD24" s="82">
        <v>0.1</v>
      </c>
      <c r="AE24" s="39">
        <v>5</v>
      </c>
      <c r="AF24" s="81">
        <v>1</v>
      </c>
      <c r="AG24" s="81">
        <v>1</v>
      </c>
      <c r="AH24" s="82">
        <v>0.2</v>
      </c>
      <c r="AI24" s="39">
        <v>2</v>
      </c>
      <c r="AJ24" s="81">
        <v>5</v>
      </c>
      <c r="AK24" s="81">
        <v>5</v>
      </c>
      <c r="AL24" s="82">
        <v>2.5</v>
      </c>
      <c r="AM24" s="39">
        <v>6</v>
      </c>
      <c r="AN24" s="81">
        <v>1</v>
      </c>
      <c r="AO24" s="81">
        <v>4</v>
      </c>
      <c r="AP24" s="82">
        <v>0.6666</v>
      </c>
      <c r="AQ24" s="39" t="s">
        <v>27</v>
      </c>
      <c r="AR24" s="39" t="s">
        <v>27</v>
      </c>
      <c r="AS24" s="39" t="s">
        <v>27</v>
      </c>
      <c r="AT24" s="39" t="s">
        <v>27</v>
      </c>
      <c r="AU24" s="39" t="s">
        <v>27</v>
      </c>
      <c r="AV24" s="39" t="s">
        <v>27</v>
      </c>
      <c r="AW24" s="39" t="s">
        <v>27</v>
      </c>
      <c r="AX24" s="39" t="s">
        <v>27</v>
      </c>
      <c r="AY24" s="178"/>
    </row>
    <row r="25" ht="19.5" spans="1:51">
      <c r="A25" s="20"/>
      <c r="B25" s="150">
        <v>10</v>
      </c>
      <c r="C25" s="26" t="s">
        <v>67</v>
      </c>
      <c r="D25" s="19" t="s">
        <v>68</v>
      </c>
      <c r="E25" s="19"/>
      <c r="F25" s="26" t="s">
        <v>69</v>
      </c>
      <c r="G25" s="43">
        <v>274</v>
      </c>
      <c r="H25" s="53">
        <v>0.9751</v>
      </c>
      <c r="I25" s="160" t="s">
        <v>306</v>
      </c>
      <c r="J25" s="160" t="s">
        <v>307</v>
      </c>
      <c r="K25" s="159" t="s">
        <v>27</v>
      </c>
      <c r="L25" s="156" t="s">
        <v>27</v>
      </c>
      <c r="M25" s="101" t="s">
        <v>27</v>
      </c>
      <c r="N25" s="101" t="s">
        <v>27</v>
      </c>
      <c r="O25" s="107">
        <v>63</v>
      </c>
      <c r="P25" s="81">
        <v>5</v>
      </c>
      <c r="Q25" s="81">
        <v>60</v>
      </c>
      <c r="R25" s="82">
        <v>0.9524</v>
      </c>
      <c r="S25" s="107">
        <v>23</v>
      </c>
      <c r="T25" s="81">
        <v>1</v>
      </c>
      <c r="U25" s="81">
        <v>18</v>
      </c>
      <c r="V25" s="82">
        <v>0.7826</v>
      </c>
      <c r="W25" s="107">
        <v>15</v>
      </c>
      <c r="X25" s="81">
        <v>0</v>
      </c>
      <c r="Y25" s="81">
        <v>16</v>
      </c>
      <c r="Z25" s="82">
        <v>1.0667</v>
      </c>
      <c r="AA25" s="107">
        <v>75</v>
      </c>
      <c r="AB25" s="81">
        <v>5</v>
      </c>
      <c r="AC25" s="81">
        <v>80</v>
      </c>
      <c r="AD25" s="82">
        <v>1.0667</v>
      </c>
      <c r="AE25" s="107">
        <v>61</v>
      </c>
      <c r="AF25" s="81">
        <v>40</v>
      </c>
      <c r="AG25" s="81">
        <v>61</v>
      </c>
      <c r="AH25" s="82">
        <v>1</v>
      </c>
      <c r="AI25" s="107">
        <v>15</v>
      </c>
      <c r="AJ25" s="81">
        <v>2</v>
      </c>
      <c r="AK25" s="81">
        <v>9</v>
      </c>
      <c r="AL25" s="82">
        <v>0.6</v>
      </c>
      <c r="AM25" s="107">
        <v>29</v>
      </c>
      <c r="AN25" s="81">
        <v>28</v>
      </c>
      <c r="AO25" s="81">
        <v>30</v>
      </c>
      <c r="AP25" s="82">
        <v>1.0345</v>
      </c>
      <c r="AQ25" s="39" t="s">
        <v>27</v>
      </c>
      <c r="AR25" s="39" t="s">
        <v>27</v>
      </c>
      <c r="AS25" s="39" t="s">
        <v>27</v>
      </c>
      <c r="AT25" s="39" t="s">
        <v>27</v>
      </c>
      <c r="AU25" s="39" t="s">
        <v>27</v>
      </c>
      <c r="AV25" s="39" t="s">
        <v>27</v>
      </c>
      <c r="AW25" s="39" t="s">
        <v>27</v>
      </c>
      <c r="AX25" s="39" t="s">
        <v>27</v>
      </c>
      <c r="AY25" s="175"/>
    </row>
    <row r="26" ht="19.5" spans="1:51">
      <c r="A26" s="20"/>
      <c r="B26" s="27"/>
      <c r="C26" s="28"/>
      <c r="D26" s="19" t="s">
        <v>70</v>
      </c>
      <c r="E26" s="19"/>
      <c r="F26" s="26" t="s">
        <v>69</v>
      </c>
      <c r="G26" s="43">
        <v>72</v>
      </c>
      <c r="H26" s="53">
        <v>4</v>
      </c>
      <c r="I26" s="77"/>
      <c r="J26" s="77"/>
      <c r="K26" s="159" t="s">
        <v>27</v>
      </c>
      <c r="L26" s="156" t="s">
        <v>27</v>
      </c>
      <c r="M26" s="101" t="s">
        <v>27</v>
      </c>
      <c r="N26" s="101" t="s">
        <v>27</v>
      </c>
      <c r="O26" s="107">
        <v>3</v>
      </c>
      <c r="P26" s="81">
        <v>8</v>
      </c>
      <c r="Q26" s="81">
        <v>8</v>
      </c>
      <c r="R26" s="82">
        <v>2.6667</v>
      </c>
      <c r="S26" s="107">
        <v>2</v>
      </c>
      <c r="T26" s="81">
        <v>5</v>
      </c>
      <c r="U26" s="81">
        <v>5</v>
      </c>
      <c r="V26" s="82">
        <v>2.5</v>
      </c>
      <c r="W26" s="107">
        <v>1</v>
      </c>
      <c r="X26" s="81">
        <v>2</v>
      </c>
      <c r="Y26" s="81">
        <v>2</v>
      </c>
      <c r="Z26" s="82">
        <v>2</v>
      </c>
      <c r="AA26" s="107">
        <v>6</v>
      </c>
      <c r="AB26" s="81">
        <v>18</v>
      </c>
      <c r="AC26" s="81">
        <v>18</v>
      </c>
      <c r="AD26" s="82">
        <v>3</v>
      </c>
      <c r="AE26" s="107">
        <v>3</v>
      </c>
      <c r="AF26" s="81">
        <v>24</v>
      </c>
      <c r="AG26" s="81">
        <v>24</v>
      </c>
      <c r="AH26" s="82">
        <v>8</v>
      </c>
      <c r="AI26" s="107">
        <v>1</v>
      </c>
      <c r="AJ26" s="81">
        <v>5</v>
      </c>
      <c r="AK26" s="81">
        <v>5</v>
      </c>
      <c r="AL26" s="82">
        <v>5</v>
      </c>
      <c r="AM26" s="107">
        <v>2</v>
      </c>
      <c r="AN26" s="81">
        <v>10</v>
      </c>
      <c r="AO26" s="81">
        <v>10</v>
      </c>
      <c r="AP26" s="82">
        <v>5</v>
      </c>
      <c r="AQ26" s="39" t="s">
        <v>27</v>
      </c>
      <c r="AR26" s="39" t="s">
        <v>27</v>
      </c>
      <c r="AS26" s="39" t="s">
        <v>27</v>
      </c>
      <c r="AT26" s="39" t="s">
        <v>27</v>
      </c>
      <c r="AU26" s="39" t="s">
        <v>27</v>
      </c>
      <c r="AV26" s="39" t="s">
        <v>27</v>
      </c>
      <c r="AW26" s="39" t="s">
        <v>27</v>
      </c>
      <c r="AX26" s="39" t="s">
        <v>27</v>
      </c>
      <c r="AY26" s="175"/>
    </row>
    <row r="27" ht="19.5" spans="1:51">
      <c r="A27" s="20"/>
      <c r="B27" s="27"/>
      <c r="C27" s="28"/>
      <c r="D27" s="19" t="s">
        <v>71</v>
      </c>
      <c r="E27" s="19"/>
      <c r="F27" s="26" t="s">
        <v>69</v>
      </c>
      <c r="G27" s="43">
        <v>29</v>
      </c>
      <c r="H27" s="53">
        <v>1.9333</v>
      </c>
      <c r="I27" s="77"/>
      <c r="J27" s="77"/>
      <c r="K27" s="159" t="s">
        <v>27</v>
      </c>
      <c r="L27" s="156" t="s">
        <v>27</v>
      </c>
      <c r="M27" s="101" t="s">
        <v>27</v>
      </c>
      <c r="N27" s="101" t="s">
        <v>27</v>
      </c>
      <c r="O27" s="107">
        <v>2</v>
      </c>
      <c r="P27" s="81">
        <v>2</v>
      </c>
      <c r="Q27" s="81">
        <v>2</v>
      </c>
      <c r="R27" s="82">
        <v>1</v>
      </c>
      <c r="S27" s="107">
        <v>2</v>
      </c>
      <c r="T27" s="81">
        <v>3</v>
      </c>
      <c r="U27" s="81">
        <v>3</v>
      </c>
      <c r="V27" s="82">
        <v>1.5</v>
      </c>
      <c r="W27" s="107">
        <v>1</v>
      </c>
      <c r="X27" s="81">
        <v>2</v>
      </c>
      <c r="Y27" s="81">
        <v>2</v>
      </c>
      <c r="Z27" s="82">
        <v>2</v>
      </c>
      <c r="AA27" s="107">
        <v>4</v>
      </c>
      <c r="AB27" s="81">
        <v>10</v>
      </c>
      <c r="AC27" s="81">
        <v>10</v>
      </c>
      <c r="AD27" s="82">
        <v>2.5</v>
      </c>
      <c r="AE27" s="107">
        <v>3</v>
      </c>
      <c r="AF27" s="81">
        <v>7</v>
      </c>
      <c r="AG27" s="81">
        <v>7</v>
      </c>
      <c r="AH27" s="82">
        <v>2.3333</v>
      </c>
      <c r="AI27" s="107">
        <v>1</v>
      </c>
      <c r="AJ27" s="81">
        <v>1</v>
      </c>
      <c r="AK27" s="81">
        <v>1</v>
      </c>
      <c r="AL27" s="82">
        <v>1</v>
      </c>
      <c r="AM27" s="107">
        <v>2</v>
      </c>
      <c r="AN27" s="81">
        <v>4</v>
      </c>
      <c r="AO27" s="81">
        <v>4</v>
      </c>
      <c r="AP27" s="82">
        <v>2</v>
      </c>
      <c r="AQ27" s="39" t="s">
        <v>27</v>
      </c>
      <c r="AR27" s="39" t="s">
        <v>27</v>
      </c>
      <c r="AS27" s="39" t="s">
        <v>27</v>
      </c>
      <c r="AT27" s="39" t="s">
        <v>27</v>
      </c>
      <c r="AU27" s="39" t="s">
        <v>27</v>
      </c>
      <c r="AV27" s="39" t="s">
        <v>27</v>
      </c>
      <c r="AW27" s="39" t="s">
        <v>27</v>
      </c>
      <c r="AX27" s="39" t="s">
        <v>27</v>
      </c>
      <c r="AY27" s="175"/>
    </row>
    <row r="28" ht="19.5" spans="1:51">
      <c r="A28" s="20"/>
      <c r="B28" s="27"/>
      <c r="C28" s="28"/>
      <c r="D28" s="19" t="s">
        <v>72</v>
      </c>
      <c r="E28" s="19"/>
      <c r="F28" s="26" t="s">
        <v>69</v>
      </c>
      <c r="G28" s="43">
        <v>437</v>
      </c>
      <c r="H28" s="53">
        <v>0.4414</v>
      </c>
      <c r="I28" s="77"/>
      <c r="J28" s="77"/>
      <c r="K28" s="159" t="s">
        <v>27</v>
      </c>
      <c r="L28" s="156" t="s">
        <v>27</v>
      </c>
      <c r="M28" s="101" t="s">
        <v>27</v>
      </c>
      <c r="N28" s="101" t="s">
        <v>27</v>
      </c>
      <c r="O28" s="107">
        <v>48</v>
      </c>
      <c r="P28" s="81">
        <v>3</v>
      </c>
      <c r="Q28" s="81">
        <v>21</v>
      </c>
      <c r="R28" s="82">
        <v>0.4375</v>
      </c>
      <c r="S28" s="107">
        <v>130</v>
      </c>
      <c r="T28" s="81">
        <v>18</v>
      </c>
      <c r="U28" s="81">
        <v>45</v>
      </c>
      <c r="V28" s="82">
        <v>0.3462</v>
      </c>
      <c r="W28" s="107">
        <v>55</v>
      </c>
      <c r="X28" s="81">
        <v>22</v>
      </c>
      <c r="Y28" s="81">
        <v>92</v>
      </c>
      <c r="Z28" s="82">
        <v>1.6727</v>
      </c>
      <c r="AA28" s="107">
        <v>230</v>
      </c>
      <c r="AB28" s="81">
        <v>26</v>
      </c>
      <c r="AC28" s="81">
        <v>65</v>
      </c>
      <c r="AD28" s="82">
        <v>0.2826</v>
      </c>
      <c r="AE28" s="107">
        <v>152</v>
      </c>
      <c r="AF28" s="81">
        <v>14</v>
      </c>
      <c r="AG28" s="81">
        <v>67</v>
      </c>
      <c r="AH28" s="82">
        <v>0.4408</v>
      </c>
      <c r="AI28" s="107">
        <v>75</v>
      </c>
      <c r="AJ28" s="81">
        <v>11</v>
      </c>
      <c r="AK28" s="81">
        <v>33</v>
      </c>
      <c r="AL28" s="82">
        <v>0.44</v>
      </c>
      <c r="AM28" s="107">
        <v>300</v>
      </c>
      <c r="AN28" s="81">
        <v>81</v>
      </c>
      <c r="AO28" s="81">
        <v>114</v>
      </c>
      <c r="AP28" s="82">
        <v>0.38</v>
      </c>
      <c r="AQ28" s="39" t="s">
        <v>27</v>
      </c>
      <c r="AR28" s="39" t="s">
        <v>27</v>
      </c>
      <c r="AS28" s="39" t="s">
        <v>27</v>
      </c>
      <c r="AT28" s="39" t="s">
        <v>27</v>
      </c>
      <c r="AU28" s="39" t="s">
        <v>27</v>
      </c>
      <c r="AV28" s="39" t="s">
        <v>27</v>
      </c>
      <c r="AW28" s="39" t="s">
        <v>27</v>
      </c>
      <c r="AX28" s="39" t="s">
        <v>27</v>
      </c>
      <c r="AY28" s="175"/>
    </row>
    <row r="29" ht="19.5" spans="1:51">
      <c r="A29" s="20"/>
      <c r="B29" s="29"/>
      <c r="C29" s="30"/>
      <c r="D29" s="19" t="s">
        <v>73</v>
      </c>
      <c r="E29" s="19"/>
      <c r="F29" s="26" t="s">
        <v>69</v>
      </c>
      <c r="G29" s="43">
        <v>560</v>
      </c>
      <c r="H29" s="53">
        <v>0.2575</v>
      </c>
      <c r="I29" s="77"/>
      <c r="J29" s="77"/>
      <c r="K29" s="159" t="s">
        <v>27</v>
      </c>
      <c r="L29" s="156" t="s">
        <v>27</v>
      </c>
      <c r="M29" s="101" t="s">
        <v>27</v>
      </c>
      <c r="N29" s="101" t="s">
        <v>27</v>
      </c>
      <c r="O29" s="107">
        <v>290</v>
      </c>
      <c r="P29" s="81">
        <v>0</v>
      </c>
      <c r="Q29" s="81">
        <v>0</v>
      </c>
      <c r="R29" s="82">
        <v>0</v>
      </c>
      <c r="S29" s="107">
        <v>237</v>
      </c>
      <c r="T29" s="81">
        <v>0</v>
      </c>
      <c r="U29" s="81">
        <v>0</v>
      </c>
      <c r="V29" s="82">
        <v>0</v>
      </c>
      <c r="W29" s="107">
        <v>148</v>
      </c>
      <c r="X29" s="81">
        <v>148</v>
      </c>
      <c r="Y29" s="81">
        <v>148</v>
      </c>
      <c r="Z29" s="82">
        <v>1</v>
      </c>
      <c r="AA29" s="107">
        <v>613</v>
      </c>
      <c r="AB29" s="81">
        <v>0</v>
      </c>
      <c r="AC29" s="81">
        <v>0</v>
      </c>
      <c r="AD29" s="82">
        <v>0</v>
      </c>
      <c r="AE29" s="107">
        <v>412</v>
      </c>
      <c r="AF29" s="81">
        <v>40</v>
      </c>
      <c r="AG29" s="81">
        <v>40</v>
      </c>
      <c r="AH29" s="82">
        <v>0.0971</v>
      </c>
      <c r="AI29" s="107">
        <v>184</v>
      </c>
      <c r="AJ29" s="81">
        <v>184</v>
      </c>
      <c r="AK29" s="81">
        <v>184</v>
      </c>
      <c r="AL29" s="82">
        <v>1</v>
      </c>
      <c r="AM29" s="107">
        <v>291</v>
      </c>
      <c r="AN29" s="81">
        <v>188</v>
      </c>
      <c r="AO29" s="81">
        <v>188</v>
      </c>
      <c r="AP29" s="82">
        <v>0.646</v>
      </c>
      <c r="AQ29" s="39" t="s">
        <v>27</v>
      </c>
      <c r="AR29" s="39" t="s">
        <v>27</v>
      </c>
      <c r="AS29" s="39" t="s">
        <v>27</v>
      </c>
      <c r="AT29" s="39" t="s">
        <v>27</v>
      </c>
      <c r="AU29" s="39" t="s">
        <v>27</v>
      </c>
      <c r="AV29" s="39" t="s">
        <v>27</v>
      </c>
      <c r="AW29" s="39" t="s">
        <v>27</v>
      </c>
      <c r="AX29" s="39" t="s">
        <v>27</v>
      </c>
      <c r="AY29" s="175"/>
    </row>
    <row r="30" ht="33" customHeight="true" spans="1:51">
      <c r="A30" s="20"/>
      <c r="B30" s="149">
        <v>11</v>
      </c>
      <c r="C30" s="19" t="s">
        <v>74</v>
      </c>
      <c r="D30" s="19" t="s">
        <v>75</v>
      </c>
      <c r="E30" s="19"/>
      <c r="F30" s="24" t="s">
        <v>69</v>
      </c>
      <c r="G30" s="43">
        <v>130</v>
      </c>
      <c r="H30" s="53">
        <v>0.4</v>
      </c>
      <c r="I30" s="161" t="s">
        <v>308</v>
      </c>
      <c r="J30" s="161" t="s">
        <v>309</v>
      </c>
      <c r="K30" s="159" t="s">
        <v>27</v>
      </c>
      <c r="L30" s="156" t="s">
        <v>27</v>
      </c>
      <c r="M30" s="101" t="s">
        <v>27</v>
      </c>
      <c r="N30" s="101" t="s">
        <v>27</v>
      </c>
      <c r="O30" s="107">
        <v>30</v>
      </c>
      <c r="P30" s="81">
        <v>30</v>
      </c>
      <c r="Q30" s="81">
        <v>30</v>
      </c>
      <c r="R30" s="82">
        <v>1</v>
      </c>
      <c r="S30" s="107">
        <v>40</v>
      </c>
      <c r="T30" s="81">
        <v>0</v>
      </c>
      <c r="U30" s="81">
        <v>0</v>
      </c>
      <c r="V30" s="82">
        <v>0</v>
      </c>
      <c r="W30" s="107">
        <v>25</v>
      </c>
      <c r="X30" s="81">
        <v>25</v>
      </c>
      <c r="Y30" s="81">
        <v>25</v>
      </c>
      <c r="Z30" s="82">
        <v>1</v>
      </c>
      <c r="AA30" s="107">
        <v>100</v>
      </c>
      <c r="AB30" s="81">
        <v>75</v>
      </c>
      <c r="AC30" s="81">
        <v>75</v>
      </c>
      <c r="AD30" s="82">
        <v>0.75</v>
      </c>
      <c r="AE30" s="107">
        <v>60</v>
      </c>
      <c r="AF30" s="81">
        <v>0</v>
      </c>
      <c r="AG30" s="81">
        <v>0</v>
      </c>
      <c r="AH30" s="82">
        <v>0</v>
      </c>
      <c r="AI30" s="107">
        <v>30</v>
      </c>
      <c r="AJ30" s="81">
        <v>0</v>
      </c>
      <c r="AK30" s="81">
        <v>0</v>
      </c>
      <c r="AL30" s="82">
        <v>0</v>
      </c>
      <c r="AM30" s="107">
        <v>40</v>
      </c>
      <c r="AN30" s="81">
        <v>0</v>
      </c>
      <c r="AO30" s="81">
        <v>0</v>
      </c>
      <c r="AP30" s="82">
        <v>0</v>
      </c>
      <c r="AQ30" s="39" t="s">
        <v>27</v>
      </c>
      <c r="AR30" s="39" t="s">
        <v>27</v>
      </c>
      <c r="AS30" s="39" t="s">
        <v>27</v>
      </c>
      <c r="AT30" s="39" t="s">
        <v>27</v>
      </c>
      <c r="AU30" s="39" t="s">
        <v>27</v>
      </c>
      <c r="AV30" s="39" t="s">
        <v>27</v>
      </c>
      <c r="AW30" s="39" t="s">
        <v>27</v>
      </c>
      <c r="AX30" s="39" t="s">
        <v>27</v>
      </c>
      <c r="AY30" s="175"/>
    </row>
    <row r="31" ht="33" customHeight="true" spans="1:51">
      <c r="A31" s="20"/>
      <c r="B31" s="23"/>
      <c r="C31" s="19"/>
      <c r="D31" s="19" t="s">
        <v>76</v>
      </c>
      <c r="E31" s="19"/>
      <c r="F31" s="24" t="s">
        <v>69</v>
      </c>
      <c r="G31" s="43">
        <v>262</v>
      </c>
      <c r="H31" s="53">
        <v>1.0195</v>
      </c>
      <c r="I31" s="32"/>
      <c r="J31" s="32"/>
      <c r="K31" s="159" t="s">
        <v>27</v>
      </c>
      <c r="L31" s="156" t="s">
        <v>27</v>
      </c>
      <c r="M31" s="101" t="s">
        <v>27</v>
      </c>
      <c r="N31" s="101" t="s">
        <v>27</v>
      </c>
      <c r="O31" s="107">
        <v>32</v>
      </c>
      <c r="P31" s="81">
        <v>0</v>
      </c>
      <c r="Q31" s="81">
        <v>32</v>
      </c>
      <c r="R31" s="82">
        <v>1</v>
      </c>
      <c r="S31" s="107">
        <v>70</v>
      </c>
      <c r="T31" s="81">
        <v>70</v>
      </c>
      <c r="U31" s="81">
        <v>70</v>
      </c>
      <c r="V31" s="82">
        <v>1</v>
      </c>
      <c r="W31" s="107">
        <v>13</v>
      </c>
      <c r="X31" s="81">
        <v>0</v>
      </c>
      <c r="Y31" s="81">
        <v>13</v>
      </c>
      <c r="Z31" s="82">
        <v>1</v>
      </c>
      <c r="AA31" s="107">
        <v>29</v>
      </c>
      <c r="AB31" s="81">
        <v>0</v>
      </c>
      <c r="AC31" s="81">
        <v>29</v>
      </c>
      <c r="AD31" s="82">
        <v>1</v>
      </c>
      <c r="AE31" s="107">
        <v>40</v>
      </c>
      <c r="AF31" s="81">
        <v>0</v>
      </c>
      <c r="AG31" s="81">
        <v>40</v>
      </c>
      <c r="AH31" s="82">
        <v>1</v>
      </c>
      <c r="AI31" s="107">
        <v>11</v>
      </c>
      <c r="AJ31" s="81">
        <v>11</v>
      </c>
      <c r="AK31" s="81">
        <v>11</v>
      </c>
      <c r="AL31" s="82">
        <v>1</v>
      </c>
      <c r="AM31" s="107">
        <v>62</v>
      </c>
      <c r="AN31" s="81">
        <v>67</v>
      </c>
      <c r="AO31" s="81">
        <v>67</v>
      </c>
      <c r="AP31" s="82">
        <v>1.0806</v>
      </c>
      <c r="AQ31" s="39" t="s">
        <v>27</v>
      </c>
      <c r="AR31" s="39" t="s">
        <v>27</v>
      </c>
      <c r="AS31" s="39" t="s">
        <v>27</v>
      </c>
      <c r="AT31" s="39" t="s">
        <v>27</v>
      </c>
      <c r="AU31" s="39" t="s">
        <v>27</v>
      </c>
      <c r="AV31" s="39" t="s">
        <v>27</v>
      </c>
      <c r="AW31" s="39" t="s">
        <v>27</v>
      </c>
      <c r="AX31" s="39" t="s">
        <v>27</v>
      </c>
      <c r="AY31" s="175"/>
    </row>
    <row r="32" ht="94.5" spans="1:51">
      <c r="A32" s="20"/>
      <c r="B32" s="149">
        <v>12</v>
      </c>
      <c r="C32" s="19" t="s">
        <v>77</v>
      </c>
      <c r="D32" s="19" t="s">
        <v>78</v>
      </c>
      <c r="E32" s="19"/>
      <c r="F32" s="24" t="s">
        <v>69</v>
      </c>
      <c r="G32" s="35">
        <v>69</v>
      </c>
      <c r="H32" s="53">
        <v>0.4313</v>
      </c>
      <c r="I32" s="138" t="s">
        <v>310</v>
      </c>
      <c r="J32" s="138" t="s">
        <v>311</v>
      </c>
      <c r="K32" s="159" t="s">
        <v>27</v>
      </c>
      <c r="L32" s="156" t="s">
        <v>27</v>
      </c>
      <c r="M32" s="101" t="s">
        <v>27</v>
      </c>
      <c r="N32" s="101" t="s">
        <v>27</v>
      </c>
      <c r="O32" s="107">
        <v>30</v>
      </c>
      <c r="P32" s="81">
        <v>15</v>
      </c>
      <c r="Q32" s="81">
        <v>15</v>
      </c>
      <c r="R32" s="82">
        <v>0.5</v>
      </c>
      <c r="S32" s="107">
        <v>10</v>
      </c>
      <c r="T32" s="81">
        <v>4</v>
      </c>
      <c r="U32" s="81">
        <v>6</v>
      </c>
      <c r="V32" s="82">
        <v>0.6</v>
      </c>
      <c r="W32" s="107">
        <v>22</v>
      </c>
      <c r="X32" s="81">
        <v>14</v>
      </c>
      <c r="Y32" s="81">
        <v>21</v>
      </c>
      <c r="Z32" s="82">
        <v>0.9545</v>
      </c>
      <c r="AA32" s="107">
        <v>40</v>
      </c>
      <c r="AB32" s="81">
        <v>6</v>
      </c>
      <c r="AC32" s="81">
        <v>6</v>
      </c>
      <c r="AD32" s="82">
        <v>0.15</v>
      </c>
      <c r="AE32" s="107">
        <v>16</v>
      </c>
      <c r="AF32" s="81">
        <v>4</v>
      </c>
      <c r="AG32" s="81">
        <v>5</v>
      </c>
      <c r="AH32" s="82">
        <v>0.3125</v>
      </c>
      <c r="AI32" s="107">
        <v>15</v>
      </c>
      <c r="AJ32" s="81">
        <v>7</v>
      </c>
      <c r="AK32" s="81">
        <v>7</v>
      </c>
      <c r="AL32" s="82">
        <v>0.4667</v>
      </c>
      <c r="AM32" s="107">
        <v>27</v>
      </c>
      <c r="AN32" s="81">
        <v>3</v>
      </c>
      <c r="AO32" s="81">
        <v>9</v>
      </c>
      <c r="AP32" s="82">
        <v>0.3333</v>
      </c>
      <c r="AQ32" s="39" t="s">
        <v>27</v>
      </c>
      <c r="AR32" s="39" t="s">
        <v>27</v>
      </c>
      <c r="AS32" s="39" t="s">
        <v>27</v>
      </c>
      <c r="AT32" s="39" t="s">
        <v>27</v>
      </c>
      <c r="AU32" s="39" t="s">
        <v>27</v>
      </c>
      <c r="AV32" s="39" t="s">
        <v>27</v>
      </c>
      <c r="AW32" s="39" t="s">
        <v>27</v>
      </c>
      <c r="AX32" s="39" t="s">
        <v>27</v>
      </c>
      <c r="AY32" s="175"/>
    </row>
    <row r="33" ht="47.25" spans="1:51">
      <c r="A33" s="20"/>
      <c r="B33" s="149">
        <v>13</v>
      </c>
      <c r="C33" s="19" t="s">
        <v>79</v>
      </c>
      <c r="D33" s="19" t="s">
        <v>80</v>
      </c>
      <c r="E33" s="19"/>
      <c r="F33" s="24" t="s">
        <v>42</v>
      </c>
      <c r="G33" s="35" t="s">
        <v>315</v>
      </c>
      <c r="H33" s="53">
        <v>0.439</v>
      </c>
      <c r="I33" s="162" t="s">
        <v>312</v>
      </c>
      <c r="J33" s="163" t="s">
        <v>313</v>
      </c>
      <c r="K33" s="159" t="s">
        <v>27</v>
      </c>
      <c r="L33" s="156" t="s">
        <v>27</v>
      </c>
      <c r="M33" s="101" t="s">
        <v>27</v>
      </c>
      <c r="N33" s="101" t="s">
        <v>27</v>
      </c>
      <c r="O33" s="43">
        <v>109</v>
      </c>
      <c r="P33" s="43" t="s">
        <v>315</v>
      </c>
      <c r="Q33" s="82">
        <v>0.45</v>
      </c>
      <c r="R33" s="168">
        <v>0.45</v>
      </c>
      <c r="S33" s="43">
        <v>150</v>
      </c>
      <c r="T33" s="43" t="s">
        <v>315</v>
      </c>
      <c r="U33" s="82">
        <v>0.35</v>
      </c>
      <c r="V33" s="168">
        <v>0.35</v>
      </c>
      <c r="W33" s="43">
        <v>80</v>
      </c>
      <c r="X33" s="43">
        <v>80</v>
      </c>
      <c r="Y33" s="82">
        <v>1</v>
      </c>
      <c r="Z33" s="168">
        <v>1</v>
      </c>
      <c r="AA33" s="43">
        <v>260</v>
      </c>
      <c r="AB33" s="43" t="s">
        <v>398</v>
      </c>
      <c r="AC33" s="82">
        <v>0.35</v>
      </c>
      <c r="AD33" s="168">
        <v>0.35</v>
      </c>
      <c r="AE33" s="43">
        <v>160</v>
      </c>
      <c r="AF33" s="43" t="s">
        <v>315</v>
      </c>
      <c r="AG33" s="82">
        <v>0.5</v>
      </c>
      <c r="AH33" s="168">
        <v>0.5</v>
      </c>
      <c r="AI33" s="43">
        <v>39</v>
      </c>
      <c r="AJ33" s="43" t="s">
        <v>399</v>
      </c>
      <c r="AK33" s="82">
        <v>0.8</v>
      </c>
      <c r="AL33" s="168">
        <v>0.8</v>
      </c>
      <c r="AM33" s="43">
        <v>100</v>
      </c>
      <c r="AN33" s="82">
        <v>0.45</v>
      </c>
      <c r="AO33" s="43" t="s">
        <v>400</v>
      </c>
      <c r="AP33" s="168">
        <v>0.45</v>
      </c>
      <c r="AQ33" s="37" t="s">
        <v>27</v>
      </c>
      <c r="AR33" s="37" t="s">
        <v>27</v>
      </c>
      <c r="AS33" s="37" t="s">
        <v>27</v>
      </c>
      <c r="AT33" s="37" t="s">
        <v>27</v>
      </c>
      <c r="AU33" s="37" t="s">
        <v>27</v>
      </c>
      <c r="AV33" s="37" t="s">
        <v>27</v>
      </c>
      <c r="AW33" s="37" t="s">
        <v>27</v>
      </c>
      <c r="AX33" s="37" t="s">
        <v>27</v>
      </c>
      <c r="AY33" s="175" t="s">
        <v>50</v>
      </c>
    </row>
    <row r="34" ht="27" spans="1:51">
      <c r="A34" s="20"/>
      <c r="B34" s="23"/>
      <c r="C34" s="19"/>
      <c r="D34" s="19" t="s">
        <v>84</v>
      </c>
      <c r="E34" s="19"/>
      <c r="F34" s="24" t="s">
        <v>42</v>
      </c>
      <c r="G34" s="43">
        <v>1.45</v>
      </c>
      <c r="H34" s="53">
        <v>0.4833</v>
      </c>
      <c r="I34" s="15"/>
      <c r="J34" s="15"/>
      <c r="K34" s="159" t="s">
        <v>27</v>
      </c>
      <c r="L34" s="156" t="s">
        <v>27</v>
      </c>
      <c r="M34" s="101" t="s">
        <v>27</v>
      </c>
      <c r="N34" s="101" t="s">
        <v>27</v>
      </c>
      <c r="O34" s="101" t="s">
        <v>27</v>
      </c>
      <c r="P34" s="101" t="s">
        <v>27</v>
      </c>
      <c r="Q34" s="101" t="s">
        <v>27</v>
      </c>
      <c r="R34" s="101" t="s">
        <v>27</v>
      </c>
      <c r="S34" s="101" t="s">
        <v>27</v>
      </c>
      <c r="T34" s="101" t="s">
        <v>27</v>
      </c>
      <c r="U34" s="101" t="s">
        <v>27</v>
      </c>
      <c r="V34" s="101" t="s">
        <v>27</v>
      </c>
      <c r="W34" s="43">
        <v>1</v>
      </c>
      <c r="X34" s="43">
        <v>0.5</v>
      </c>
      <c r="Y34" s="43">
        <v>0.5</v>
      </c>
      <c r="Z34" s="82">
        <v>0.5</v>
      </c>
      <c r="AA34" s="43">
        <v>1</v>
      </c>
      <c r="AB34" s="43">
        <v>0.5</v>
      </c>
      <c r="AC34" s="43">
        <v>0.5</v>
      </c>
      <c r="AD34" s="82">
        <v>0.5</v>
      </c>
      <c r="AE34" s="43">
        <v>1</v>
      </c>
      <c r="AF34" s="43">
        <v>0.45</v>
      </c>
      <c r="AG34" s="43">
        <v>0.45</v>
      </c>
      <c r="AH34" s="82">
        <v>0.45</v>
      </c>
      <c r="AI34" s="81" t="s">
        <v>27</v>
      </c>
      <c r="AJ34" s="81" t="s">
        <v>27</v>
      </c>
      <c r="AK34" s="81" t="s">
        <v>27</v>
      </c>
      <c r="AL34" s="81" t="s">
        <v>27</v>
      </c>
      <c r="AM34" s="81" t="s">
        <v>27</v>
      </c>
      <c r="AN34" s="81" t="s">
        <v>27</v>
      </c>
      <c r="AO34" s="81" t="s">
        <v>27</v>
      </c>
      <c r="AP34" s="81" t="s">
        <v>27</v>
      </c>
      <c r="AQ34" s="39" t="s">
        <v>27</v>
      </c>
      <c r="AR34" s="39" t="s">
        <v>27</v>
      </c>
      <c r="AS34" s="39" t="s">
        <v>27</v>
      </c>
      <c r="AT34" s="39" t="s">
        <v>27</v>
      </c>
      <c r="AU34" s="39" t="s">
        <v>27</v>
      </c>
      <c r="AV34" s="39" t="s">
        <v>27</v>
      </c>
      <c r="AW34" s="39" t="s">
        <v>27</v>
      </c>
      <c r="AX34" s="39" t="s">
        <v>27</v>
      </c>
      <c r="AY34" s="175" t="s">
        <v>50</v>
      </c>
    </row>
    <row r="35" ht="31.5" spans="1:51">
      <c r="A35" s="20"/>
      <c r="B35" s="149">
        <v>14</v>
      </c>
      <c r="C35" s="19" t="s">
        <v>85</v>
      </c>
      <c r="D35" s="19" t="s">
        <v>86</v>
      </c>
      <c r="E35" s="19"/>
      <c r="F35" s="24" t="s">
        <v>42</v>
      </c>
      <c r="G35" s="101" t="s">
        <v>27</v>
      </c>
      <c r="H35" s="40"/>
      <c r="I35" s="137" t="s">
        <v>297</v>
      </c>
      <c r="J35" s="137" t="s">
        <v>297</v>
      </c>
      <c r="K35" s="63" t="s">
        <v>87</v>
      </c>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175" t="s">
        <v>88</v>
      </c>
    </row>
    <row r="36" ht="31.5" spans="1:51">
      <c r="A36" s="20"/>
      <c r="B36" s="149">
        <v>15</v>
      </c>
      <c r="C36" s="19" t="s">
        <v>89</v>
      </c>
      <c r="D36" s="19" t="s">
        <v>90</v>
      </c>
      <c r="E36" s="52" t="s">
        <v>91</v>
      </c>
      <c r="F36" s="24" t="s">
        <v>42</v>
      </c>
      <c r="G36" s="43">
        <v>86</v>
      </c>
      <c r="H36" s="43" t="s">
        <v>31</v>
      </c>
      <c r="I36" s="80" t="s">
        <v>297</v>
      </c>
      <c r="J36" s="164" t="s">
        <v>401</v>
      </c>
      <c r="K36" s="81">
        <v>86</v>
      </c>
      <c r="L36" s="82" t="s">
        <v>27</v>
      </c>
      <c r="M36" s="82" t="s">
        <v>27</v>
      </c>
      <c r="N36" s="82" t="s">
        <v>27</v>
      </c>
      <c r="O36" s="43">
        <v>86</v>
      </c>
      <c r="P36" s="43">
        <v>86</v>
      </c>
      <c r="Q36" s="82" t="s">
        <v>27</v>
      </c>
      <c r="R36" s="140" t="s">
        <v>31</v>
      </c>
      <c r="S36" s="43">
        <v>86</v>
      </c>
      <c r="T36" s="43">
        <v>86</v>
      </c>
      <c r="U36" s="82" t="s">
        <v>27</v>
      </c>
      <c r="V36" s="140" t="s">
        <v>31</v>
      </c>
      <c r="W36" s="43">
        <v>86</v>
      </c>
      <c r="X36" s="43">
        <v>86</v>
      </c>
      <c r="Y36" s="82" t="s">
        <v>27</v>
      </c>
      <c r="Z36" s="140" t="s">
        <v>31</v>
      </c>
      <c r="AA36" s="43">
        <v>86</v>
      </c>
      <c r="AB36" s="43">
        <v>86</v>
      </c>
      <c r="AC36" s="82" t="s">
        <v>27</v>
      </c>
      <c r="AD36" s="140" t="s">
        <v>31</v>
      </c>
      <c r="AE36" s="43">
        <v>86</v>
      </c>
      <c r="AF36" s="43">
        <v>86</v>
      </c>
      <c r="AG36" s="82" t="s">
        <v>27</v>
      </c>
      <c r="AH36" s="140" t="s">
        <v>31</v>
      </c>
      <c r="AI36" s="43">
        <v>86</v>
      </c>
      <c r="AJ36" s="43">
        <v>86</v>
      </c>
      <c r="AK36" s="82" t="s">
        <v>27</v>
      </c>
      <c r="AL36" s="140" t="s">
        <v>31</v>
      </c>
      <c r="AM36" s="43">
        <v>86</v>
      </c>
      <c r="AN36" s="43">
        <v>86</v>
      </c>
      <c r="AO36" s="82" t="s">
        <v>27</v>
      </c>
      <c r="AP36" s="140" t="s">
        <v>31</v>
      </c>
      <c r="AQ36" s="81" t="s">
        <v>27</v>
      </c>
      <c r="AR36" s="82" t="s">
        <v>27</v>
      </c>
      <c r="AS36" s="82" t="s">
        <v>27</v>
      </c>
      <c r="AT36" s="82" t="s">
        <v>27</v>
      </c>
      <c r="AU36" s="81" t="s">
        <v>27</v>
      </c>
      <c r="AV36" s="82" t="s">
        <v>27</v>
      </c>
      <c r="AW36" s="82" t="s">
        <v>27</v>
      </c>
      <c r="AX36" s="82" t="s">
        <v>27</v>
      </c>
      <c r="AY36" s="175"/>
    </row>
    <row r="37" ht="31.5" spans="1:51">
      <c r="A37" s="20"/>
      <c r="B37" s="23"/>
      <c r="C37" s="19"/>
      <c r="D37" s="19"/>
      <c r="E37" s="52" t="s">
        <v>92</v>
      </c>
      <c r="F37" s="24" t="s">
        <v>42</v>
      </c>
      <c r="G37" s="43">
        <v>17903</v>
      </c>
      <c r="H37" s="43" t="s">
        <v>31</v>
      </c>
      <c r="I37" s="20"/>
      <c r="J37" s="20"/>
      <c r="K37" s="82" t="s">
        <v>27</v>
      </c>
      <c r="L37" s="82" t="s">
        <v>27</v>
      </c>
      <c r="M37" s="82" t="s">
        <v>27</v>
      </c>
      <c r="N37" s="82" t="s">
        <v>27</v>
      </c>
      <c r="O37" s="43" t="s">
        <v>27</v>
      </c>
      <c r="P37" s="43">
        <v>1294</v>
      </c>
      <c r="Q37" s="82" t="s">
        <v>27</v>
      </c>
      <c r="R37" s="140" t="s">
        <v>31</v>
      </c>
      <c r="S37" s="43" t="s">
        <v>27</v>
      </c>
      <c r="T37" s="99">
        <v>2094</v>
      </c>
      <c r="U37" s="82" t="s">
        <v>27</v>
      </c>
      <c r="V37" s="140" t="s">
        <v>31</v>
      </c>
      <c r="W37" s="43" t="s">
        <v>27</v>
      </c>
      <c r="X37" s="99">
        <v>1099</v>
      </c>
      <c r="Y37" s="82" t="s">
        <v>27</v>
      </c>
      <c r="Z37" s="140" t="s">
        <v>31</v>
      </c>
      <c r="AA37" s="43" t="s">
        <v>27</v>
      </c>
      <c r="AB37" s="99">
        <v>5906</v>
      </c>
      <c r="AC37" s="82" t="s">
        <v>27</v>
      </c>
      <c r="AD37" s="140" t="s">
        <v>31</v>
      </c>
      <c r="AE37" s="43" t="s">
        <v>27</v>
      </c>
      <c r="AF37" s="99">
        <v>2838</v>
      </c>
      <c r="AG37" s="82" t="s">
        <v>27</v>
      </c>
      <c r="AH37" s="140" t="s">
        <v>31</v>
      </c>
      <c r="AI37" s="43" t="s">
        <v>27</v>
      </c>
      <c r="AJ37" s="99">
        <v>1227</v>
      </c>
      <c r="AK37" s="82" t="s">
        <v>27</v>
      </c>
      <c r="AL37" s="140" t="s">
        <v>31</v>
      </c>
      <c r="AM37" s="43" t="s">
        <v>27</v>
      </c>
      <c r="AN37" s="99">
        <v>3445</v>
      </c>
      <c r="AO37" s="82" t="s">
        <v>27</v>
      </c>
      <c r="AP37" s="140" t="s">
        <v>31</v>
      </c>
      <c r="AQ37" s="81" t="s">
        <v>27</v>
      </c>
      <c r="AR37" s="82" t="s">
        <v>27</v>
      </c>
      <c r="AS37" s="82" t="s">
        <v>27</v>
      </c>
      <c r="AT37" s="82" t="s">
        <v>27</v>
      </c>
      <c r="AU37" s="81" t="s">
        <v>27</v>
      </c>
      <c r="AV37" s="82" t="s">
        <v>27</v>
      </c>
      <c r="AW37" s="82" t="s">
        <v>27</v>
      </c>
      <c r="AX37" s="82" t="s">
        <v>27</v>
      </c>
      <c r="AY37" s="175"/>
    </row>
    <row r="38" ht="31.5" spans="1:51">
      <c r="A38" s="20"/>
      <c r="B38" s="23"/>
      <c r="C38" s="19"/>
      <c r="D38" s="19"/>
      <c r="E38" s="52" t="s">
        <v>93</v>
      </c>
      <c r="F38" s="24" t="s">
        <v>42</v>
      </c>
      <c r="G38" s="43">
        <v>86</v>
      </c>
      <c r="H38" s="43" t="s">
        <v>31</v>
      </c>
      <c r="I38" s="20"/>
      <c r="J38" s="20"/>
      <c r="K38" s="81">
        <v>86</v>
      </c>
      <c r="L38" s="82" t="s">
        <v>27</v>
      </c>
      <c r="M38" s="82" t="s">
        <v>27</v>
      </c>
      <c r="N38" s="82" t="s">
        <v>27</v>
      </c>
      <c r="O38" s="43">
        <v>86</v>
      </c>
      <c r="P38" s="43">
        <v>86</v>
      </c>
      <c r="Q38" s="82" t="s">
        <v>27</v>
      </c>
      <c r="R38" s="140" t="s">
        <v>31</v>
      </c>
      <c r="S38" s="43">
        <v>86</v>
      </c>
      <c r="T38" s="43">
        <v>86</v>
      </c>
      <c r="U38" s="82" t="s">
        <v>27</v>
      </c>
      <c r="V38" s="140" t="s">
        <v>31</v>
      </c>
      <c r="W38" s="43">
        <v>86</v>
      </c>
      <c r="X38" s="43">
        <v>86</v>
      </c>
      <c r="Y38" s="82" t="s">
        <v>27</v>
      </c>
      <c r="Z38" s="140" t="s">
        <v>31</v>
      </c>
      <c r="AA38" s="43">
        <v>86</v>
      </c>
      <c r="AB38" s="43">
        <v>86</v>
      </c>
      <c r="AC38" s="82" t="s">
        <v>27</v>
      </c>
      <c r="AD38" s="140" t="s">
        <v>31</v>
      </c>
      <c r="AE38" s="43">
        <v>86</v>
      </c>
      <c r="AF38" s="43">
        <v>86</v>
      </c>
      <c r="AG38" s="82" t="s">
        <v>27</v>
      </c>
      <c r="AH38" s="140" t="s">
        <v>31</v>
      </c>
      <c r="AI38" s="43">
        <v>86</v>
      </c>
      <c r="AJ38" s="43">
        <v>86</v>
      </c>
      <c r="AK38" s="82" t="s">
        <v>27</v>
      </c>
      <c r="AL38" s="140" t="s">
        <v>31</v>
      </c>
      <c r="AM38" s="43">
        <v>86</v>
      </c>
      <c r="AN38" s="43">
        <v>86</v>
      </c>
      <c r="AO38" s="82" t="s">
        <v>27</v>
      </c>
      <c r="AP38" s="140" t="s">
        <v>31</v>
      </c>
      <c r="AQ38" s="81" t="s">
        <v>27</v>
      </c>
      <c r="AR38" s="82" t="s">
        <v>27</v>
      </c>
      <c r="AS38" s="82" t="s">
        <v>27</v>
      </c>
      <c r="AT38" s="82" t="s">
        <v>27</v>
      </c>
      <c r="AU38" s="81" t="s">
        <v>27</v>
      </c>
      <c r="AV38" s="82" t="s">
        <v>27</v>
      </c>
      <c r="AW38" s="82" t="s">
        <v>27</v>
      </c>
      <c r="AX38" s="82" t="s">
        <v>27</v>
      </c>
      <c r="AY38" s="175"/>
    </row>
    <row r="39" ht="31.5" spans="1:51">
      <c r="A39" s="20"/>
      <c r="B39" s="23"/>
      <c r="C39" s="19"/>
      <c r="D39" s="19"/>
      <c r="E39" s="52" t="s">
        <v>94</v>
      </c>
      <c r="F39" s="24" t="s">
        <v>42</v>
      </c>
      <c r="G39" s="43">
        <v>23987</v>
      </c>
      <c r="H39" s="43" t="s">
        <v>31</v>
      </c>
      <c r="I39" s="15"/>
      <c r="J39" s="15"/>
      <c r="K39" s="82" t="s">
        <v>27</v>
      </c>
      <c r="L39" s="82" t="s">
        <v>27</v>
      </c>
      <c r="M39" s="82" t="s">
        <v>27</v>
      </c>
      <c r="N39" s="82" t="s">
        <v>27</v>
      </c>
      <c r="O39" s="43" t="s">
        <v>27</v>
      </c>
      <c r="P39" s="99">
        <v>2370</v>
      </c>
      <c r="Q39" s="82" t="s">
        <v>27</v>
      </c>
      <c r="R39" s="140" t="s">
        <v>31</v>
      </c>
      <c r="S39" s="43" t="s">
        <v>27</v>
      </c>
      <c r="T39" s="99">
        <v>3472</v>
      </c>
      <c r="U39" s="82" t="s">
        <v>27</v>
      </c>
      <c r="V39" s="140" t="s">
        <v>31</v>
      </c>
      <c r="W39" s="43" t="s">
        <v>27</v>
      </c>
      <c r="X39" s="99">
        <v>1133</v>
      </c>
      <c r="Y39" s="82" t="s">
        <v>27</v>
      </c>
      <c r="Z39" s="140" t="s">
        <v>31</v>
      </c>
      <c r="AA39" s="43" t="s">
        <v>27</v>
      </c>
      <c r="AB39" s="99">
        <v>8122</v>
      </c>
      <c r="AC39" s="82" t="s">
        <v>27</v>
      </c>
      <c r="AD39" s="140" t="s">
        <v>31</v>
      </c>
      <c r="AE39" s="43" t="s">
        <v>27</v>
      </c>
      <c r="AF39" s="99">
        <v>3237</v>
      </c>
      <c r="AG39" s="82" t="s">
        <v>27</v>
      </c>
      <c r="AH39" s="140" t="s">
        <v>31</v>
      </c>
      <c r="AI39" s="43" t="s">
        <v>27</v>
      </c>
      <c r="AJ39" s="99">
        <v>1493</v>
      </c>
      <c r="AK39" s="82" t="s">
        <v>27</v>
      </c>
      <c r="AL39" s="140" t="s">
        <v>31</v>
      </c>
      <c r="AM39" s="43" t="s">
        <v>27</v>
      </c>
      <c r="AN39" s="99">
        <v>4160</v>
      </c>
      <c r="AO39" s="82" t="s">
        <v>27</v>
      </c>
      <c r="AP39" s="140" t="s">
        <v>31</v>
      </c>
      <c r="AQ39" s="81" t="s">
        <v>27</v>
      </c>
      <c r="AR39" s="82" t="s">
        <v>27</v>
      </c>
      <c r="AS39" s="82" t="s">
        <v>27</v>
      </c>
      <c r="AT39" s="82" t="s">
        <v>27</v>
      </c>
      <c r="AU39" s="81" t="s">
        <v>27</v>
      </c>
      <c r="AV39" s="82" t="s">
        <v>27</v>
      </c>
      <c r="AW39" s="82" t="s">
        <v>27</v>
      </c>
      <c r="AX39" s="82" t="s">
        <v>27</v>
      </c>
      <c r="AY39" s="175"/>
    </row>
    <row r="40" ht="31.5" spans="1:51">
      <c r="A40" s="20"/>
      <c r="B40" s="149">
        <v>16</v>
      </c>
      <c r="C40" s="19" t="s">
        <v>95</v>
      </c>
      <c r="D40" s="19" t="s">
        <v>96</v>
      </c>
      <c r="E40" s="19"/>
      <c r="F40" s="24" t="s">
        <v>97</v>
      </c>
      <c r="G40" s="37">
        <v>831</v>
      </c>
      <c r="H40" s="48">
        <f>G40/1970</f>
        <v>0.421827411167513</v>
      </c>
      <c r="I40" s="86" t="s">
        <v>402</v>
      </c>
      <c r="J40" s="86" t="s">
        <v>403</v>
      </c>
      <c r="K40" s="66">
        <v>144</v>
      </c>
      <c r="L40" s="39">
        <v>12</v>
      </c>
      <c r="M40" s="39">
        <v>61</v>
      </c>
      <c r="N40" s="97">
        <f>M40/K40</f>
        <v>0.423611111111111</v>
      </c>
      <c r="O40" s="39">
        <v>168</v>
      </c>
      <c r="P40" s="39">
        <v>18</v>
      </c>
      <c r="Q40" s="39">
        <v>83</v>
      </c>
      <c r="R40" s="53">
        <v>0.494</v>
      </c>
      <c r="S40" s="39">
        <v>305</v>
      </c>
      <c r="T40" s="39">
        <v>10</v>
      </c>
      <c r="U40" s="39">
        <v>89</v>
      </c>
      <c r="V40" s="97">
        <v>0.292</v>
      </c>
      <c r="W40" s="39">
        <v>168</v>
      </c>
      <c r="X40" s="39">
        <v>14</v>
      </c>
      <c r="Y40" s="39">
        <v>50</v>
      </c>
      <c r="Z40" s="97">
        <v>0.298</v>
      </c>
      <c r="AA40" s="39">
        <v>550</v>
      </c>
      <c r="AB40" s="39">
        <v>36</v>
      </c>
      <c r="AC40" s="39">
        <v>240</v>
      </c>
      <c r="AD40" s="97">
        <v>0.436</v>
      </c>
      <c r="AE40" s="39">
        <v>340</v>
      </c>
      <c r="AF40" s="39">
        <v>24</v>
      </c>
      <c r="AG40" s="39">
        <v>134</v>
      </c>
      <c r="AH40" s="97">
        <v>0.394</v>
      </c>
      <c r="AI40" s="39">
        <v>110</v>
      </c>
      <c r="AJ40" s="39">
        <v>14</v>
      </c>
      <c r="AK40" s="39">
        <v>57</v>
      </c>
      <c r="AL40" s="97">
        <v>0.518</v>
      </c>
      <c r="AM40" s="39">
        <v>185</v>
      </c>
      <c r="AN40" s="39">
        <v>68</v>
      </c>
      <c r="AO40" s="39">
        <v>117</v>
      </c>
      <c r="AP40" s="97">
        <v>0.632</v>
      </c>
      <c r="AQ40" s="39" t="s">
        <v>27</v>
      </c>
      <c r="AR40" s="39" t="s">
        <v>27</v>
      </c>
      <c r="AS40" s="39" t="s">
        <v>27</v>
      </c>
      <c r="AT40" s="39" t="s">
        <v>27</v>
      </c>
      <c r="AU40" s="39" t="s">
        <v>27</v>
      </c>
      <c r="AV40" s="39" t="s">
        <v>27</v>
      </c>
      <c r="AW40" s="39" t="s">
        <v>27</v>
      </c>
      <c r="AX40" s="39" t="s">
        <v>27</v>
      </c>
      <c r="AY40" s="175"/>
    </row>
    <row r="41" ht="31.5" spans="1:51">
      <c r="A41" s="20"/>
      <c r="B41" s="149">
        <v>17</v>
      </c>
      <c r="C41" s="19" t="s">
        <v>98</v>
      </c>
      <c r="D41" s="19" t="s">
        <v>99</v>
      </c>
      <c r="E41" s="19"/>
      <c r="F41" s="24" t="s">
        <v>100</v>
      </c>
      <c r="G41" s="43">
        <v>168</v>
      </c>
      <c r="H41" s="53">
        <v>0.8842</v>
      </c>
      <c r="I41" s="87"/>
      <c r="J41" s="87"/>
      <c r="K41" s="37">
        <v>30</v>
      </c>
      <c r="L41" s="37">
        <v>0</v>
      </c>
      <c r="M41" s="37">
        <v>24</v>
      </c>
      <c r="N41" s="100">
        <v>0.8</v>
      </c>
      <c r="O41" s="37">
        <v>30</v>
      </c>
      <c r="P41" s="37">
        <v>0</v>
      </c>
      <c r="Q41" s="37">
        <v>24</v>
      </c>
      <c r="R41" s="100">
        <v>0.8</v>
      </c>
      <c r="S41" s="37">
        <v>20</v>
      </c>
      <c r="T41" s="37">
        <v>0</v>
      </c>
      <c r="U41" s="81">
        <v>21</v>
      </c>
      <c r="V41" s="82">
        <v>1.05</v>
      </c>
      <c r="W41" s="129">
        <v>10</v>
      </c>
      <c r="X41" s="129">
        <v>5</v>
      </c>
      <c r="Y41" s="81">
        <v>7</v>
      </c>
      <c r="Z41" s="82">
        <v>1</v>
      </c>
      <c r="AA41" s="129">
        <v>50</v>
      </c>
      <c r="AB41" s="129">
        <v>9</v>
      </c>
      <c r="AC41" s="81">
        <v>29</v>
      </c>
      <c r="AD41" s="82">
        <v>0.66</v>
      </c>
      <c r="AE41" s="129">
        <v>20</v>
      </c>
      <c r="AF41" s="129">
        <v>24</v>
      </c>
      <c r="AG41" s="81">
        <v>41</v>
      </c>
      <c r="AH41" s="82">
        <v>2.05</v>
      </c>
      <c r="AI41" s="129">
        <v>10</v>
      </c>
      <c r="AJ41" s="129">
        <v>0</v>
      </c>
      <c r="AK41" s="81">
        <v>5</v>
      </c>
      <c r="AL41" s="82">
        <v>0.9</v>
      </c>
      <c r="AM41" s="129">
        <v>20</v>
      </c>
      <c r="AN41" s="129">
        <v>0</v>
      </c>
      <c r="AO41" s="81">
        <v>17</v>
      </c>
      <c r="AP41" s="82">
        <v>0.85</v>
      </c>
      <c r="AQ41" s="39" t="s">
        <v>27</v>
      </c>
      <c r="AR41" s="39" t="s">
        <v>27</v>
      </c>
      <c r="AS41" s="39" t="s">
        <v>27</v>
      </c>
      <c r="AT41" s="39" t="s">
        <v>27</v>
      </c>
      <c r="AU41" s="39" t="s">
        <v>27</v>
      </c>
      <c r="AV41" s="39" t="s">
        <v>27</v>
      </c>
      <c r="AW41" s="39" t="s">
        <v>27</v>
      </c>
      <c r="AX41" s="39" t="s">
        <v>27</v>
      </c>
      <c r="AY41" s="175"/>
    </row>
    <row r="42" ht="50.25" customHeight="true" spans="1:51">
      <c r="A42" s="20"/>
      <c r="B42" s="149">
        <v>18</v>
      </c>
      <c r="C42" s="19" t="s">
        <v>101</v>
      </c>
      <c r="D42" s="19" t="s">
        <v>102</v>
      </c>
      <c r="E42" s="19"/>
      <c r="F42" s="24" t="s">
        <v>42</v>
      </c>
      <c r="G42" s="43">
        <v>96</v>
      </c>
      <c r="H42" s="53">
        <v>0.1275</v>
      </c>
      <c r="I42" s="67"/>
      <c r="J42" s="67"/>
      <c r="K42" s="81" t="s">
        <v>27</v>
      </c>
      <c r="L42" s="81" t="s">
        <v>27</v>
      </c>
      <c r="M42" s="81" t="s">
        <v>27</v>
      </c>
      <c r="N42" s="81" t="s">
        <v>27</v>
      </c>
      <c r="O42" s="43">
        <v>73</v>
      </c>
      <c r="P42" s="43">
        <v>0</v>
      </c>
      <c r="Q42" s="43">
        <v>36</v>
      </c>
      <c r="R42" s="53">
        <v>0.4932</v>
      </c>
      <c r="S42" s="43">
        <v>84</v>
      </c>
      <c r="T42" s="43">
        <v>0</v>
      </c>
      <c r="U42" s="43">
        <v>60</v>
      </c>
      <c r="V42" s="53">
        <v>0.7143</v>
      </c>
      <c r="W42" s="43">
        <v>52</v>
      </c>
      <c r="X42" s="43">
        <v>0</v>
      </c>
      <c r="Y42" s="43">
        <v>0</v>
      </c>
      <c r="Z42" s="53">
        <v>0</v>
      </c>
      <c r="AA42" s="43">
        <v>192</v>
      </c>
      <c r="AB42" s="43">
        <v>0</v>
      </c>
      <c r="AC42" s="43">
        <v>0</v>
      </c>
      <c r="AD42" s="53">
        <v>0</v>
      </c>
      <c r="AE42" s="43">
        <v>164</v>
      </c>
      <c r="AF42" s="43">
        <v>0</v>
      </c>
      <c r="AG42" s="43">
        <v>0</v>
      </c>
      <c r="AH42" s="53">
        <v>0</v>
      </c>
      <c r="AI42" s="43">
        <v>70</v>
      </c>
      <c r="AJ42" s="43">
        <v>0</v>
      </c>
      <c r="AK42" s="43">
        <v>0</v>
      </c>
      <c r="AL42" s="53">
        <v>0</v>
      </c>
      <c r="AM42" s="43">
        <v>118</v>
      </c>
      <c r="AN42" s="43">
        <v>0</v>
      </c>
      <c r="AO42" s="43">
        <v>0</v>
      </c>
      <c r="AP42" s="53">
        <v>0</v>
      </c>
      <c r="AQ42" s="37" t="s">
        <v>27</v>
      </c>
      <c r="AR42" s="37" t="s">
        <v>27</v>
      </c>
      <c r="AS42" s="37" t="s">
        <v>27</v>
      </c>
      <c r="AT42" s="37" t="s">
        <v>27</v>
      </c>
      <c r="AU42" s="37" t="s">
        <v>27</v>
      </c>
      <c r="AV42" s="37" t="s">
        <v>27</v>
      </c>
      <c r="AW42" s="37" t="s">
        <v>27</v>
      </c>
      <c r="AX42" s="37" t="s">
        <v>27</v>
      </c>
      <c r="AY42" s="175" t="s">
        <v>404</v>
      </c>
    </row>
    <row r="43" ht="94.5" spans="1:51">
      <c r="A43" s="20"/>
      <c r="B43" s="149">
        <v>19</v>
      </c>
      <c r="C43" s="19" t="s">
        <v>103</v>
      </c>
      <c r="D43" s="24" t="s">
        <v>104</v>
      </c>
      <c r="E43" s="52" t="s">
        <v>105</v>
      </c>
      <c r="F43" s="24" t="s">
        <v>57</v>
      </c>
      <c r="G43" s="43" t="s">
        <v>405</v>
      </c>
      <c r="H43" s="54" t="s">
        <v>319</v>
      </c>
      <c r="I43" s="81" t="s">
        <v>297</v>
      </c>
      <c r="J43" s="89"/>
      <c r="K43" s="43" t="s">
        <v>321</v>
      </c>
      <c r="L43" s="43">
        <v>0</v>
      </c>
      <c r="M43" s="43">
        <v>0</v>
      </c>
      <c r="N43" s="43">
        <v>0</v>
      </c>
      <c r="O43" s="43" t="s">
        <v>321</v>
      </c>
      <c r="P43" s="43" t="s">
        <v>406</v>
      </c>
      <c r="Q43" s="43" t="s">
        <v>407</v>
      </c>
      <c r="R43" s="55" t="s">
        <v>324</v>
      </c>
      <c r="S43" s="43" t="s">
        <v>321</v>
      </c>
      <c r="T43" s="140" t="s">
        <v>408</v>
      </c>
      <c r="U43" s="140" t="s">
        <v>409</v>
      </c>
      <c r="V43" s="169" t="s">
        <v>327</v>
      </c>
      <c r="W43" s="43" t="s">
        <v>321</v>
      </c>
      <c r="X43" s="43">
        <v>0</v>
      </c>
      <c r="Y43" s="43" t="s">
        <v>410</v>
      </c>
      <c r="Z43" s="55" t="s">
        <v>324</v>
      </c>
      <c r="AA43" s="43" t="s">
        <v>321</v>
      </c>
      <c r="AB43" s="170">
        <v>0</v>
      </c>
      <c r="AC43" s="140" t="s">
        <v>411</v>
      </c>
      <c r="AD43" s="55" t="s">
        <v>324</v>
      </c>
      <c r="AE43" s="43" t="s">
        <v>321</v>
      </c>
      <c r="AF43" s="43" t="s">
        <v>412</v>
      </c>
      <c r="AG43" s="43" t="s">
        <v>413</v>
      </c>
      <c r="AH43" s="55" t="s">
        <v>324</v>
      </c>
      <c r="AI43" s="43" t="s">
        <v>321</v>
      </c>
      <c r="AJ43" s="140">
        <v>0</v>
      </c>
      <c r="AK43" s="140" t="s">
        <v>414</v>
      </c>
      <c r="AL43" s="55" t="s">
        <v>324</v>
      </c>
      <c r="AM43" s="43" t="s">
        <v>321</v>
      </c>
      <c r="AN43" s="43" t="s">
        <v>415</v>
      </c>
      <c r="AO43" s="43" t="s">
        <v>416</v>
      </c>
      <c r="AP43" s="55" t="s">
        <v>417</v>
      </c>
      <c r="AQ43" s="37" t="s">
        <v>27</v>
      </c>
      <c r="AR43" s="37" t="s">
        <v>27</v>
      </c>
      <c r="AS43" s="37" t="s">
        <v>27</v>
      </c>
      <c r="AT43" s="37" t="s">
        <v>27</v>
      </c>
      <c r="AU43" s="37" t="s">
        <v>27</v>
      </c>
      <c r="AV43" s="37" t="s">
        <v>27</v>
      </c>
      <c r="AW43" s="37" t="s">
        <v>27</v>
      </c>
      <c r="AX43" s="37" t="s">
        <v>27</v>
      </c>
      <c r="AY43" s="124"/>
    </row>
    <row r="44" ht="94.5" spans="1:51">
      <c r="A44" s="20"/>
      <c r="B44" s="23"/>
      <c r="C44" s="19"/>
      <c r="D44" s="24"/>
      <c r="E44" s="52" t="s">
        <v>126</v>
      </c>
      <c r="F44" s="24" t="s">
        <v>57</v>
      </c>
      <c r="G44" s="43" t="s">
        <v>405</v>
      </c>
      <c r="H44" s="54" t="s">
        <v>319</v>
      </c>
      <c r="I44" s="81" t="s">
        <v>297</v>
      </c>
      <c r="J44" s="89"/>
      <c r="K44" s="81" t="s">
        <v>27</v>
      </c>
      <c r="L44" s="43">
        <v>0</v>
      </c>
      <c r="M44" s="43">
        <v>0</v>
      </c>
      <c r="N44" s="43">
        <v>0</v>
      </c>
      <c r="O44" s="81" t="s">
        <v>27</v>
      </c>
      <c r="P44" s="43" t="s">
        <v>406</v>
      </c>
      <c r="Q44" s="43" t="s">
        <v>407</v>
      </c>
      <c r="R44" s="55" t="s">
        <v>324</v>
      </c>
      <c r="S44" s="81" t="s">
        <v>27</v>
      </c>
      <c r="T44" s="140" t="s">
        <v>418</v>
      </c>
      <c r="U44" s="43" t="s">
        <v>409</v>
      </c>
      <c r="V44" s="169" t="s">
        <v>327</v>
      </c>
      <c r="W44" s="81" t="s">
        <v>27</v>
      </c>
      <c r="X44" s="43">
        <v>0</v>
      </c>
      <c r="Y44" s="43" t="s">
        <v>410</v>
      </c>
      <c r="Z44" s="55" t="s">
        <v>324</v>
      </c>
      <c r="AA44" s="81" t="s">
        <v>27</v>
      </c>
      <c r="AB44" s="170">
        <v>0</v>
      </c>
      <c r="AC44" s="140" t="s">
        <v>411</v>
      </c>
      <c r="AD44" s="55" t="s">
        <v>324</v>
      </c>
      <c r="AE44" s="81" t="s">
        <v>27</v>
      </c>
      <c r="AF44" s="43" t="s">
        <v>412</v>
      </c>
      <c r="AG44" s="43" t="s">
        <v>413</v>
      </c>
      <c r="AH44" s="55" t="s">
        <v>324</v>
      </c>
      <c r="AI44" s="81" t="s">
        <v>27</v>
      </c>
      <c r="AJ44" s="43">
        <v>0</v>
      </c>
      <c r="AK44" s="140" t="s">
        <v>414</v>
      </c>
      <c r="AL44" s="55" t="s">
        <v>324</v>
      </c>
      <c r="AM44" s="81" t="s">
        <v>27</v>
      </c>
      <c r="AN44" s="43" t="s">
        <v>419</v>
      </c>
      <c r="AO44" s="43" t="s">
        <v>416</v>
      </c>
      <c r="AP44" s="55" t="s">
        <v>417</v>
      </c>
      <c r="AQ44" s="39" t="s">
        <v>27</v>
      </c>
      <c r="AR44" s="39" t="s">
        <v>27</v>
      </c>
      <c r="AS44" s="39" t="s">
        <v>27</v>
      </c>
      <c r="AT44" s="39" t="s">
        <v>27</v>
      </c>
      <c r="AU44" s="39" t="s">
        <v>27</v>
      </c>
      <c r="AV44" s="39" t="s">
        <v>27</v>
      </c>
      <c r="AW44" s="39" t="s">
        <v>27</v>
      </c>
      <c r="AX44" s="39" t="s">
        <v>27</v>
      </c>
      <c r="AY44" s="124"/>
    </row>
    <row r="45" ht="15.75" spans="1:51">
      <c r="A45" s="20"/>
      <c r="B45" s="23"/>
      <c r="C45" s="19"/>
      <c r="D45" s="24" t="s">
        <v>128</v>
      </c>
      <c r="E45" s="52" t="s">
        <v>129</v>
      </c>
      <c r="F45" s="24" t="s">
        <v>57</v>
      </c>
      <c r="G45" s="53">
        <v>0.9</v>
      </c>
      <c r="H45" s="48">
        <v>1</v>
      </c>
      <c r="I45" s="81" t="s">
        <v>297</v>
      </c>
      <c r="J45" s="165"/>
      <c r="K45" s="81" t="s">
        <v>27</v>
      </c>
      <c r="L45" s="81" t="s">
        <v>27</v>
      </c>
      <c r="M45" s="81" t="s">
        <v>27</v>
      </c>
      <c r="N45" s="81" t="s">
        <v>27</v>
      </c>
      <c r="O45" s="81" t="s">
        <v>27</v>
      </c>
      <c r="P45" s="53">
        <v>0.9</v>
      </c>
      <c r="Q45" s="53">
        <v>0.9</v>
      </c>
      <c r="R45" s="53">
        <v>1</v>
      </c>
      <c r="S45" s="81" t="s">
        <v>27</v>
      </c>
      <c r="T45" s="53">
        <v>0.9</v>
      </c>
      <c r="U45" s="53">
        <v>0.9</v>
      </c>
      <c r="V45" s="53">
        <v>1</v>
      </c>
      <c r="W45" s="81" t="s">
        <v>27</v>
      </c>
      <c r="X45" s="53">
        <v>0.9</v>
      </c>
      <c r="Y45" s="53">
        <v>0.9</v>
      </c>
      <c r="Z45" s="53">
        <v>1</v>
      </c>
      <c r="AA45" s="81" t="s">
        <v>27</v>
      </c>
      <c r="AB45" s="53">
        <v>0.9</v>
      </c>
      <c r="AC45" s="53">
        <v>0.9</v>
      </c>
      <c r="AD45" s="53">
        <v>1</v>
      </c>
      <c r="AE45" s="81" t="s">
        <v>27</v>
      </c>
      <c r="AF45" s="53">
        <v>0.9</v>
      </c>
      <c r="AG45" s="53">
        <v>0.9</v>
      </c>
      <c r="AH45" s="53">
        <v>1</v>
      </c>
      <c r="AI45" s="81" t="s">
        <v>27</v>
      </c>
      <c r="AJ45" s="53">
        <v>0.9</v>
      </c>
      <c r="AK45" s="53">
        <v>0.9</v>
      </c>
      <c r="AL45" s="53">
        <v>1</v>
      </c>
      <c r="AM45" s="82" t="s">
        <v>27</v>
      </c>
      <c r="AN45" s="53">
        <v>0.9</v>
      </c>
      <c r="AO45" s="53">
        <v>0.9</v>
      </c>
      <c r="AP45" s="53">
        <v>1</v>
      </c>
      <c r="AQ45" s="39" t="s">
        <v>27</v>
      </c>
      <c r="AR45" s="39" t="s">
        <v>27</v>
      </c>
      <c r="AS45" s="39" t="s">
        <v>27</v>
      </c>
      <c r="AT45" s="39" t="s">
        <v>27</v>
      </c>
      <c r="AU45" s="39" t="s">
        <v>27</v>
      </c>
      <c r="AV45" s="39" t="s">
        <v>27</v>
      </c>
      <c r="AW45" s="39" t="s">
        <v>27</v>
      </c>
      <c r="AX45" s="39" t="s">
        <v>27</v>
      </c>
      <c r="AY45" s="124"/>
    </row>
    <row r="46" ht="47.25" spans="1:51">
      <c r="A46" s="20"/>
      <c r="B46" s="23"/>
      <c r="C46" s="19"/>
      <c r="D46" s="24"/>
      <c r="E46" s="52" t="s">
        <v>126</v>
      </c>
      <c r="F46" s="24" t="s">
        <v>57</v>
      </c>
      <c r="G46" s="43">
        <v>9159</v>
      </c>
      <c r="H46" s="48">
        <v>1</v>
      </c>
      <c r="I46" s="81" t="s">
        <v>297</v>
      </c>
      <c r="J46" s="89"/>
      <c r="K46" s="81" t="s">
        <v>27</v>
      </c>
      <c r="L46" s="43">
        <v>0</v>
      </c>
      <c r="M46" s="43">
        <v>0</v>
      </c>
      <c r="N46" s="43">
        <v>0</v>
      </c>
      <c r="O46" s="81" t="s">
        <v>27</v>
      </c>
      <c r="P46" s="43" t="s">
        <v>420</v>
      </c>
      <c r="Q46" s="43">
        <v>189</v>
      </c>
      <c r="R46" s="53">
        <v>1</v>
      </c>
      <c r="S46" s="81" t="s">
        <v>27</v>
      </c>
      <c r="T46" s="43" t="s">
        <v>421</v>
      </c>
      <c r="U46" s="43">
        <v>1365</v>
      </c>
      <c r="V46" s="53">
        <v>1</v>
      </c>
      <c r="W46" s="81" t="s">
        <v>27</v>
      </c>
      <c r="X46" s="43">
        <v>0</v>
      </c>
      <c r="Y46" s="43">
        <v>312</v>
      </c>
      <c r="Z46" s="53">
        <v>1</v>
      </c>
      <c r="AA46" s="81" t="s">
        <v>27</v>
      </c>
      <c r="AB46" s="81">
        <v>0</v>
      </c>
      <c r="AC46" s="43">
        <v>3814</v>
      </c>
      <c r="AD46" s="53">
        <v>1</v>
      </c>
      <c r="AE46" s="81" t="s">
        <v>27</v>
      </c>
      <c r="AF46" s="43" t="s">
        <v>422</v>
      </c>
      <c r="AG46" s="43">
        <v>1894</v>
      </c>
      <c r="AH46" s="53">
        <v>1</v>
      </c>
      <c r="AI46" s="81" t="s">
        <v>27</v>
      </c>
      <c r="AJ46" s="43">
        <v>0</v>
      </c>
      <c r="AK46" s="43">
        <v>662</v>
      </c>
      <c r="AL46" s="53">
        <v>1</v>
      </c>
      <c r="AM46" s="81" t="s">
        <v>27</v>
      </c>
      <c r="AN46" s="43" t="s">
        <v>423</v>
      </c>
      <c r="AO46" s="43">
        <v>923</v>
      </c>
      <c r="AP46" s="53">
        <v>1</v>
      </c>
      <c r="AQ46" s="39" t="s">
        <v>27</v>
      </c>
      <c r="AR46" s="39" t="s">
        <v>27</v>
      </c>
      <c r="AS46" s="39" t="s">
        <v>27</v>
      </c>
      <c r="AT46" s="39" t="s">
        <v>27</v>
      </c>
      <c r="AU46" s="39" t="s">
        <v>27</v>
      </c>
      <c r="AV46" s="39" t="s">
        <v>27</v>
      </c>
      <c r="AW46" s="39" t="s">
        <v>27</v>
      </c>
      <c r="AX46" s="39" t="s">
        <v>27</v>
      </c>
      <c r="AY46" s="124"/>
    </row>
    <row r="47" ht="15.75" spans="1:51">
      <c r="A47" s="20"/>
      <c r="B47" s="23"/>
      <c r="C47" s="19"/>
      <c r="D47" s="24" t="s">
        <v>136</v>
      </c>
      <c r="E47" s="52" t="s">
        <v>129</v>
      </c>
      <c r="F47" s="24" t="s">
        <v>57</v>
      </c>
      <c r="G47" s="53">
        <v>0.75</v>
      </c>
      <c r="H47" s="48">
        <v>1</v>
      </c>
      <c r="I47" s="81" t="s">
        <v>297</v>
      </c>
      <c r="J47" s="165"/>
      <c r="K47" s="81" t="s">
        <v>27</v>
      </c>
      <c r="L47" s="81" t="s">
        <v>27</v>
      </c>
      <c r="M47" s="81" t="s">
        <v>27</v>
      </c>
      <c r="N47" s="81" t="s">
        <v>27</v>
      </c>
      <c r="O47" s="81" t="s">
        <v>27</v>
      </c>
      <c r="P47" s="53">
        <v>0.75</v>
      </c>
      <c r="Q47" s="53">
        <v>0.75</v>
      </c>
      <c r="R47" s="53">
        <v>1</v>
      </c>
      <c r="S47" s="81" t="s">
        <v>27</v>
      </c>
      <c r="T47" s="55">
        <v>0.75</v>
      </c>
      <c r="U47" s="55">
        <v>0.75</v>
      </c>
      <c r="V47" s="53">
        <v>1</v>
      </c>
      <c r="W47" s="81" t="s">
        <v>27</v>
      </c>
      <c r="X47" s="53">
        <v>0.75</v>
      </c>
      <c r="Y47" s="53">
        <v>0.75</v>
      </c>
      <c r="Z47" s="53">
        <v>1</v>
      </c>
      <c r="AA47" s="81" t="s">
        <v>27</v>
      </c>
      <c r="AB47" s="53">
        <v>0.75</v>
      </c>
      <c r="AC47" s="53">
        <v>0.75</v>
      </c>
      <c r="AD47" s="53">
        <v>1</v>
      </c>
      <c r="AE47" s="81" t="s">
        <v>27</v>
      </c>
      <c r="AF47" s="55">
        <v>0.75</v>
      </c>
      <c r="AG47" s="55">
        <v>0.75</v>
      </c>
      <c r="AH47" s="53">
        <v>1</v>
      </c>
      <c r="AI47" s="81" t="s">
        <v>27</v>
      </c>
      <c r="AJ47" s="53">
        <v>0.75</v>
      </c>
      <c r="AK47" s="53">
        <v>0.75</v>
      </c>
      <c r="AL47" s="53">
        <v>1</v>
      </c>
      <c r="AM47" s="82" t="s">
        <v>27</v>
      </c>
      <c r="AN47" s="53">
        <v>0.75</v>
      </c>
      <c r="AO47" s="53">
        <v>0.75</v>
      </c>
      <c r="AP47" s="53">
        <v>1</v>
      </c>
      <c r="AQ47" s="39" t="s">
        <v>27</v>
      </c>
      <c r="AR47" s="39" t="s">
        <v>27</v>
      </c>
      <c r="AS47" s="39" t="s">
        <v>27</v>
      </c>
      <c r="AT47" s="39" t="s">
        <v>27</v>
      </c>
      <c r="AU47" s="39" t="s">
        <v>27</v>
      </c>
      <c r="AV47" s="39" t="s">
        <v>27</v>
      </c>
      <c r="AW47" s="39" t="s">
        <v>27</v>
      </c>
      <c r="AX47" s="39" t="s">
        <v>27</v>
      </c>
      <c r="AY47" s="124"/>
    </row>
    <row r="48" ht="63" spans="1:51">
      <c r="A48" s="20"/>
      <c r="B48" s="23"/>
      <c r="C48" s="19"/>
      <c r="D48" s="24"/>
      <c r="E48" s="52" t="s">
        <v>126</v>
      </c>
      <c r="F48" s="24" t="s">
        <v>57</v>
      </c>
      <c r="G48" s="43">
        <v>31849</v>
      </c>
      <c r="H48" s="48">
        <v>1</v>
      </c>
      <c r="I48" s="81" t="s">
        <v>297</v>
      </c>
      <c r="J48" s="89"/>
      <c r="K48" s="81" t="s">
        <v>27</v>
      </c>
      <c r="L48" s="43">
        <v>0</v>
      </c>
      <c r="M48" s="43">
        <v>0</v>
      </c>
      <c r="N48" s="43">
        <v>0</v>
      </c>
      <c r="O48" s="81" t="s">
        <v>27</v>
      </c>
      <c r="P48" s="43" t="s">
        <v>424</v>
      </c>
      <c r="Q48" s="43">
        <v>2905</v>
      </c>
      <c r="R48" s="53">
        <v>1</v>
      </c>
      <c r="S48" s="81" t="s">
        <v>27</v>
      </c>
      <c r="T48" s="43" t="s">
        <v>425</v>
      </c>
      <c r="U48" s="43">
        <v>4803</v>
      </c>
      <c r="V48" s="53">
        <v>1</v>
      </c>
      <c r="W48" s="81" t="s">
        <v>27</v>
      </c>
      <c r="X48" s="43">
        <v>0</v>
      </c>
      <c r="Y48" s="43">
        <v>2338</v>
      </c>
      <c r="Z48" s="53">
        <v>1</v>
      </c>
      <c r="AA48" s="81" t="s">
        <v>27</v>
      </c>
      <c r="AB48" s="81">
        <v>0</v>
      </c>
      <c r="AC48" s="43">
        <v>10278</v>
      </c>
      <c r="AD48" s="53">
        <v>1</v>
      </c>
      <c r="AE48" s="81" t="s">
        <v>27</v>
      </c>
      <c r="AF48" s="43" t="s">
        <v>426</v>
      </c>
      <c r="AG48" s="43">
        <v>5501</v>
      </c>
      <c r="AH48" s="53">
        <v>1</v>
      </c>
      <c r="AI48" s="81" t="s">
        <v>27</v>
      </c>
      <c r="AJ48" s="43">
        <v>0</v>
      </c>
      <c r="AK48" s="43">
        <v>2139</v>
      </c>
      <c r="AL48" s="53">
        <v>1</v>
      </c>
      <c r="AM48" s="81" t="s">
        <v>27</v>
      </c>
      <c r="AN48" s="43" t="s">
        <v>427</v>
      </c>
      <c r="AO48" s="43">
        <v>3885</v>
      </c>
      <c r="AP48" s="53">
        <v>1</v>
      </c>
      <c r="AQ48" s="39" t="s">
        <v>27</v>
      </c>
      <c r="AR48" s="39" t="s">
        <v>27</v>
      </c>
      <c r="AS48" s="39" t="s">
        <v>27</v>
      </c>
      <c r="AT48" s="39" t="s">
        <v>27</v>
      </c>
      <c r="AU48" s="39" t="s">
        <v>27</v>
      </c>
      <c r="AV48" s="39" t="s">
        <v>27</v>
      </c>
      <c r="AW48" s="39" t="s">
        <v>27</v>
      </c>
      <c r="AX48" s="39" t="s">
        <v>27</v>
      </c>
      <c r="AY48" s="124"/>
    </row>
    <row r="49" ht="15.75" spans="1:51">
      <c r="A49" s="20"/>
      <c r="B49" s="23"/>
      <c r="C49" s="19"/>
      <c r="D49" s="24" t="s">
        <v>144</v>
      </c>
      <c r="E49" s="52" t="s">
        <v>129</v>
      </c>
      <c r="F49" s="24" t="s">
        <v>57</v>
      </c>
      <c r="G49" s="53">
        <v>0.6</v>
      </c>
      <c r="H49" s="48">
        <v>1</v>
      </c>
      <c r="I49" s="81" t="s">
        <v>297</v>
      </c>
      <c r="J49" s="165"/>
      <c r="K49" s="81" t="s">
        <v>27</v>
      </c>
      <c r="L49" s="81" t="s">
        <v>27</v>
      </c>
      <c r="M49" s="81" t="s">
        <v>27</v>
      </c>
      <c r="N49" s="81" t="s">
        <v>27</v>
      </c>
      <c r="O49" s="81" t="s">
        <v>27</v>
      </c>
      <c r="P49" s="53">
        <v>0.6</v>
      </c>
      <c r="Q49" s="53">
        <v>0.6</v>
      </c>
      <c r="R49" s="53">
        <v>1</v>
      </c>
      <c r="S49" s="81" t="s">
        <v>27</v>
      </c>
      <c r="T49" s="53">
        <v>0.6</v>
      </c>
      <c r="U49" s="53">
        <v>0.6</v>
      </c>
      <c r="V49" s="53">
        <v>1</v>
      </c>
      <c r="W49" s="81" t="s">
        <v>27</v>
      </c>
      <c r="X49" s="53">
        <v>0.6</v>
      </c>
      <c r="Y49" s="53">
        <v>0.6</v>
      </c>
      <c r="Z49" s="53">
        <v>1</v>
      </c>
      <c r="AA49" s="81" t="s">
        <v>27</v>
      </c>
      <c r="AB49" s="53">
        <v>0.6</v>
      </c>
      <c r="AC49" s="53">
        <v>0.6</v>
      </c>
      <c r="AD49" s="53">
        <v>1</v>
      </c>
      <c r="AE49" s="81" t="s">
        <v>27</v>
      </c>
      <c r="AF49" s="53">
        <v>0.6</v>
      </c>
      <c r="AG49" s="53">
        <v>0.6</v>
      </c>
      <c r="AH49" s="53">
        <v>1</v>
      </c>
      <c r="AI49" s="81" t="s">
        <v>27</v>
      </c>
      <c r="AJ49" s="53">
        <v>0.6</v>
      </c>
      <c r="AK49" s="53">
        <v>0.6</v>
      </c>
      <c r="AL49" s="53">
        <v>1</v>
      </c>
      <c r="AM49" s="81" t="s">
        <v>27</v>
      </c>
      <c r="AN49" s="53">
        <v>0.6</v>
      </c>
      <c r="AO49" s="53">
        <v>0.6</v>
      </c>
      <c r="AP49" s="53">
        <v>1</v>
      </c>
      <c r="AQ49" s="39" t="s">
        <v>27</v>
      </c>
      <c r="AR49" s="39" t="s">
        <v>27</v>
      </c>
      <c r="AS49" s="39" t="s">
        <v>27</v>
      </c>
      <c r="AT49" s="39" t="s">
        <v>27</v>
      </c>
      <c r="AU49" s="39" t="s">
        <v>27</v>
      </c>
      <c r="AV49" s="39" t="s">
        <v>27</v>
      </c>
      <c r="AW49" s="39" t="s">
        <v>27</v>
      </c>
      <c r="AX49" s="39" t="s">
        <v>27</v>
      </c>
      <c r="AY49" s="124"/>
    </row>
    <row r="50" ht="47.25" spans="1:51">
      <c r="A50" s="20"/>
      <c r="B50" s="23"/>
      <c r="C50" s="19"/>
      <c r="D50" s="24"/>
      <c r="E50" s="52" t="s">
        <v>126</v>
      </c>
      <c r="F50" s="24" t="s">
        <v>57</v>
      </c>
      <c r="G50" s="43">
        <v>5616</v>
      </c>
      <c r="H50" s="48">
        <v>1</v>
      </c>
      <c r="I50" s="81" t="s">
        <v>297</v>
      </c>
      <c r="J50" s="89"/>
      <c r="K50" s="81" t="s">
        <v>27</v>
      </c>
      <c r="L50" s="43">
        <v>0</v>
      </c>
      <c r="M50" s="43">
        <v>0</v>
      </c>
      <c r="N50" s="43">
        <v>0</v>
      </c>
      <c r="O50" s="81" t="s">
        <v>27</v>
      </c>
      <c r="P50" s="43">
        <v>0</v>
      </c>
      <c r="Q50" s="43">
        <v>48</v>
      </c>
      <c r="R50" s="53">
        <v>1</v>
      </c>
      <c r="S50" s="81" t="s">
        <v>27</v>
      </c>
      <c r="T50" s="43" t="s">
        <v>420</v>
      </c>
      <c r="U50" s="43">
        <v>406</v>
      </c>
      <c r="V50" s="53">
        <v>1</v>
      </c>
      <c r="W50" s="81" t="s">
        <v>27</v>
      </c>
      <c r="X50" s="43">
        <v>0</v>
      </c>
      <c r="Y50" s="43">
        <v>414</v>
      </c>
      <c r="Z50" s="53">
        <v>1</v>
      </c>
      <c r="AA50" s="81" t="s">
        <v>27</v>
      </c>
      <c r="AB50" s="81">
        <v>0</v>
      </c>
      <c r="AC50" s="43">
        <v>2235</v>
      </c>
      <c r="AD50" s="53">
        <v>1</v>
      </c>
      <c r="AE50" s="81" t="s">
        <v>27</v>
      </c>
      <c r="AF50" s="43" t="s">
        <v>428</v>
      </c>
      <c r="AG50" s="43">
        <v>1132</v>
      </c>
      <c r="AH50" s="53">
        <v>1</v>
      </c>
      <c r="AI50" s="81" t="s">
        <v>27</v>
      </c>
      <c r="AJ50" s="43">
        <v>0</v>
      </c>
      <c r="AK50" s="43">
        <v>113</v>
      </c>
      <c r="AL50" s="53">
        <v>1</v>
      </c>
      <c r="AM50" s="81" t="s">
        <v>27</v>
      </c>
      <c r="AN50" s="43" t="s">
        <v>429</v>
      </c>
      <c r="AO50" s="43">
        <v>1268</v>
      </c>
      <c r="AP50" s="53">
        <v>1</v>
      </c>
      <c r="AQ50" s="39" t="s">
        <v>27</v>
      </c>
      <c r="AR50" s="39" t="s">
        <v>27</v>
      </c>
      <c r="AS50" s="39" t="s">
        <v>27</v>
      </c>
      <c r="AT50" s="39" t="s">
        <v>27</v>
      </c>
      <c r="AU50" s="39" t="s">
        <v>27</v>
      </c>
      <c r="AV50" s="39" t="s">
        <v>27</v>
      </c>
      <c r="AW50" s="39" t="s">
        <v>27</v>
      </c>
      <c r="AX50" s="39" t="s">
        <v>27</v>
      </c>
      <c r="AY50" s="175"/>
    </row>
    <row r="51" ht="32.25" customHeight="true" spans="1:51">
      <c r="A51" s="20"/>
      <c r="B51" s="149">
        <v>20</v>
      </c>
      <c r="C51" s="19" t="s">
        <v>150</v>
      </c>
      <c r="D51" s="26" t="s">
        <v>151</v>
      </c>
      <c r="E51" s="56" t="s">
        <v>152</v>
      </c>
      <c r="F51" s="24" t="s">
        <v>42</v>
      </c>
      <c r="G51" s="43">
        <v>1300</v>
      </c>
      <c r="H51" s="39" t="s">
        <v>27</v>
      </c>
      <c r="I51" s="67" t="s">
        <v>297</v>
      </c>
      <c r="J51" s="166" t="s">
        <v>351</v>
      </c>
      <c r="K51" s="91">
        <v>1300</v>
      </c>
      <c r="L51" s="37">
        <v>1300</v>
      </c>
      <c r="M51" s="39" t="s">
        <v>27</v>
      </c>
      <c r="N51" s="39" t="s">
        <v>27</v>
      </c>
      <c r="O51" s="43">
        <v>1300</v>
      </c>
      <c r="P51" s="43">
        <v>1300</v>
      </c>
      <c r="Q51" s="81" t="s">
        <v>27</v>
      </c>
      <c r="R51" s="81" t="s">
        <v>27</v>
      </c>
      <c r="S51" s="43">
        <v>1300</v>
      </c>
      <c r="T51" s="43">
        <v>1300</v>
      </c>
      <c r="U51" s="81" t="s">
        <v>27</v>
      </c>
      <c r="V51" s="81" t="s">
        <v>27</v>
      </c>
      <c r="W51" s="43">
        <v>1300</v>
      </c>
      <c r="X51" s="43">
        <v>1300</v>
      </c>
      <c r="Y51" s="81" t="s">
        <v>27</v>
      </c>
      <c r="Z51" s="81" t="s">
        <v>27</v>
      </c>
      <c r="AA51" s="43">
        <v>1300</v>
      </c>
      <c r="AB51" s="43">
        <v>1300</v>
      </c>
      <c r="AC51" s="81" t="s">
        <v>27</v>
      </c>
      <c r="AD51" s="81" t="s">
        <v>27</v>
      </c>
      <c r="AE51" s="43">
        <v>1300</v>
      </c>
      <c r="AF51" s="43">
        <v>1300</v>
      </c>
      <c r="AG51" s="81" t="s">
        <v>27</v>
      </c>
      <c r="AH51" s="81" t="s">
        <v>27</v>
      </c>
      <c r="AI51" s="43">
        <v>1300</v>
      </c>
      <c r="AJ51" s="43">
        <v>1300</v>
      </c>
      <c r="AK51" s="81" t="s">
        <v>27</v>
      </c>
      <c r="AL51" s="81" t="s">
        <v>27</v>
      </c>
      <c r="AM51" s="43">
        <v>1300</v>
      </c>
      <c r="AN51" s="43">
        <v>1300</v>
      </c>
      <c r="AO51" s="81" t="s">
        <v>27</v>
      </c>
      <c r="AP51" s="81" t="s">
        <v>27</v>
      </c>
      <c r="AQ51" s="39" t="s">
        <v>27</v>
      </c>
      <c r="AR51" s="39" t="s">
        <v>27</v>
      </c>
      <c r="AS51" s="39" t="s">
        <v>27</v>
      </c>
      <c r="AT51" s="39" t="s">
        <v>27</v>
      </c>
      <c r="AU51" s="39" t="s">
        <v>27</v>
      </c>
      <c r="AV51" s="39" t="s">
        <v>27</v>
      </c>
      <c r="AW51" s="39" t="s">
        <v>27</v>
      </c>
      <c r="AX51" s="39" t="s">
        <v>27</v>
      </c>
      <c r="AY51" s="124"/>
    </row>
    <row r="52" ht="32.25" customHeight="true" spans="1:51">
      <c r="A52" s="20"/>
      <c r="B52" s="23"/>
      <c r="C52" s="19"/>
      <c r="D52" s="31"/>
      <c r="E52" s="58" t="s">
        <v>153</v>
      </c>
      <c r="F52" s="24" t="s">
        <v>42</v>
      </c>
      <c r="G52" s="43">
        <v>39</v>
      </c>
      <c r="H52" s="81" t="s">
        <v>154</v>
      </c>
      <c r="I52" s="20"/>
      <c r="J52" s="20"/>
      <c r="K52" s="66" t="s">
        <v>27</v>
      </c>
      <c r="L52" s="39" t="s">
        <v>27</v>
      </c>
      <c r="M52" s="39" t="s">
        <v>27</v>
      </c>
      <c r="N52" s="39" t="s">
        <v>27</v>
      </c>
      <c r="O52" s="39" t="s">
        <v>27</v>
      </c>
      <c r="P52" s="43">
        <v>6</v>
      </c>
      <c r="Q52" s="43" t="s">
        <v>27</v>
      </c>
      <c r="R52" s="81" t="s">
        <v>154</v>
      </c>
      <c r="S52" s="39" t="s">
        <v>27</v>
      </c>
      <c r="T52" s="43">
        <v>5</v>
      </c>
      <c r="U52" s="43" t="s">
        <v>27</v>
      </c>
      <c r="V52" s="81" t="s">
        <v>154</v>
      </c>
      <c r="W52" s="39" t="s">
        <v>27</v>
      </c>
      <c r="X52" s="43">
        <v>4</v>
      </c>
      <c r="Y52" s="43" t="s">
        <v>27</v>
      </c>
      <c r="Z52" s="81" t="s">
        <v>154</v>
      </c>
      <c r="AA52" s="39" t="s">
        <v>27</v>
      </c>
      <c r="AB52" s="43">
        <v>18</v>
      </c>
      <c r="AC52" s="43" t="s">
        <v>27</v>
      </c>
      <c r="AD52" s="81" t="s">
        <v>154</v>
      </c>
      <c r="AE52" s="39" t="s">
        <v>27</v>
      </c>
      <c r="AF52" s="43">
        <v>5</v>
      </c>
      <c r="AG52" s="43" t="s">
        <v>27</v>
      </c>
      <c r="AH52" s="81" t="s">
        <v>154</v>
      </c>
      <c r="AI52" s="39" t="s">
        <v>27</v>
      </c>
      <c r="AJ52" s="43">
        <v>0</v>
      </c>
      <c r="AK52" s="43" t="s">
        <v>27</v>
      </c>
      <c r="AL52" s="81" t="s">
        <v>154</v>
      </c>
      <c r="AM52" s="39" t="s">
        <v>27</v>
      </c>
      <c r="AN52" s="43">
        <v>1</v>
      </c>
      <c r="AO52" s="43" t="s">
        <v>27</v>
      </c>
      <c r="AP52" s="81" t="s">
        <v>154</v>
      </c>
      <c r="AQ52" s="39" t="s">
        <v>27</v>
      </c>
      <c r="AR52" s="39" t="s">
        <v>27</v>
      </c>
      <c r="AS52" s="39" t="s">
        <v>27</v>
      </c>
      <c r="AT52" s="39" t="s">
        <v>27</v>
      </c>
      <c r="AU52" s="39" t="s">
        <v>27</v>
      </c>
      <c r="AV52" s="39" t="s">
        <v>27</v>
      </c>
      <c r="AW52" s="39" t="s">
        <v>27</v>
      </c>
      <c r="AX52" s="39" t="s">
        <v>27</v>
      </c>
      <c r="AY52" s="124"/>
    </row>
    <row r="53" ht="32.25" customHeight="true" spans="1:51">
      <c r="A53" s="20"/>
      <c r="B53" s="23"/>
      <c r="C53" s="19"/>
      <c r="D53" s="32"/>
      <c r="E53" s="58" t="s">
        <v>155</v>
      </c>
      <c r="F53" s="24" t="s">
        <v>42</v>
      </c>
      <c r="G53" s="43">
        <v>247</v>
      </c>
      <c r="H53" s="81" t="s">
        <v>154</v>
      </c>
      <c r="I53" s="20"/>
      <c r="J53" s="20"/>
      <c r="K53" s="66" t="s">
        <v>27</v>
      </c>
      <c r="L53" s="39" t="s">
        <v>27</v>
      </c>
      <c r="M53" s="39" t="s">
        <v>27</v>
      </c>
      <c r="N53" s="39" t="s">
        <v>27</v>
      </c>
      <c r="O53" s="39" t="s">
        <v>27</v>
      </c>
      <c r="P53" s="43">
        <v>16</v>
      </c>
      <c r="Q53" s="43" t="s">
        <v>27</v>
      </c>
      <c r="R53" s="81" t="s">
        <v>154</v>
      </c>
      <c r="S53" s="39" t="s">
        <v>27</v>
      </c>
      <c r="T53" s="43">
        <v>27</v>
      </c>
      <c r="U53" s="43" t="s">
        <v>27</v>
      </c>
      <c r="V53" s="81" t="s">
        <v>154</v>
      </c>
      <c r="W53" s="39" t="s">
        <v>27</v>
      </c>
      <c r="X53" s="43">
        <v>21</v>
      </c>
      <c r="Y53" s="39" t="s">
        <v>27</v>
      </c>
      <c r="Z53" s="81" t="s">
        <v>154</v>
      </c>
      <c r="AA53" s="39" t="s">
        <v>27</v>
      </c>
      <c r="AB53" s="43">
        <v>58</v>
      </c>
      <c r="AC53" s="39" t="s">
        <v>27</v>
      </c>
      <c r="AD53" s="81" t="s">
        <v>154</v>
      </c>
      <c r="AE53" s="39" t="s">
        <v>27</v>
      </c>
      <c r="AF53" s="43">
        <v>74</v>
      </c>
      <c r="AG53" s="39" t="s">
        <v>27</v>
      </c>
      <c r="AH53" s="81" t="s">
        <v>154</v>
      </c>
      <c r="AI53" s="39" t="s">
        <v>27</v>
      </c>
      <c r="AJ53" s="43">
        <v>14</v>
      </c>
      <c r="AK53" s="43" t="s">
        <v>27</v>
      </c>
      <c r="AL53" s="81" t="s">
        <v>154</v>
      </c>
      <c r="AM53" s="39" t="s">
        <v>27</v>
      </c>
      <c r="AN53" s="43">
        <v>37</v>
      </c>
      <c r="AO53" s="43" t="s">
        <v>27</v>
      </c>
      <c r="AP53" s="81" t="s">
        <v>154</v>
      </c>
      <c r="AQ53" s="39" t="s">
        <v>27</v>
      </c>
      <c r="AR53" s="39" t="s">
        <v>27</v>
      </c>
      <c r="AS53" s="39" t="s">
        <v>27</v>
      </c>
      <c r="AT53" s="39" t="s">
        <v>27</v>
      </c>
      <c r="AU53" s="39" t="s">
        <v>27</v>
      </c>
      <c r="AV53" s="39" t="s">
        <v>27</v>
      </c>
      <c r="AW53" s="39" t="s">
        <v>27</v>
      </c>
      <c r="AX53" s="39" t="s">
        <v>27</v>
      </c>
      <c r="AY53" s="124"/>
    </row>
    <row r="54" ht="32.25" customHeight="true" spans="1:51">
      <c r="A54" s="20"/>
      <c r="B54" s="23"/>
      <c r="C54" s="19"/>
      <c r="D54" s="26" t="s">
        <v>156</v>
      </c>
      <c r="E54" s="56" t="s">
        <v>152</v>
      </c>
      <c r="F54" s="24" t="s">
        <v>42</v>
      </c>
      <c r="G54" s="43">
        <v>1966</v>
      </c>
      <c r="H54" s="39" t="s">
        <v>27</v>
      </c>
      <c r="I54" s="20"/>
      <c r="J54" s="20"/>
      <c r="K54" s="91">
        <v>1966</v>
      </c>
      <c r="L54" s="37">
        <v>1966</v>
      </c>
      <c r="M54" s="39" t="s">
        <v>27</v>
      </c>
      <c r="N54" s="39" t="s">
        <v>27</v>
      </c>
      <c r="O54" s="37">
        <v>1966</v>
      </c>
      <c r="P54" s="37">
        <v>1966</v>
      </c>
      <c r="Q54" s="39" t="s">
        <v>27</v>
      </c>
      <c r="R54" s="39" t="s">
        <v>27</v>
      </c>
      <c r="S54" s="37">
        <v>1966</v>
      </c>
      <c r="T54" s="37">
        <v>1966</v>
      </c>
      <c r="U54" s="39" t="s">
        <v>27</v>
      </c>
      <c r="V54" s="39" t="s">
        <v>27</v>
      </c>
      <c r="W54" s="37">
        <v>1966</v>
      </c>
      <c r="X54" s="37">
        <v>1966</v>
      </c>
      <c r="Y54" s="39" t="s">
        <v>27</v>
      </c>
      <c r="Z54" s="39" t="s">
        <v>27</v>
      </c>
      <c r="AA54" s="37">
        <v>1966</v>
      </c>
      <c r="AB54" s="37">
        <v>1966</v>
      </c>
      <c r="AC54" s="39" t="s">
        <v>27</v>
      </c>
      <c r="AD54" s="39" t="s">
        <v>27</v>
      </c>
      <c r="AE54" s="37">
        <v>1966</v>
      </c>
      <c r="AF54" s="37">
        <v>1966</v>
      </c>
      <c r="AG54" s="39" t="s">
        <v>27</v>
      </c>
      <c r="AH54" s="39" t="s">
        <v>27</v>
      </c>
      <c r="AI54" s="37">
        <v>1966</v>
      </c>
      <c r="AJ54" s="37">
        <v>1966</v>
      </c>
      <c r="AK54" s="39" t="s">
        <v>27</v>
      </c>
      <c r="AL54" s="39" t="s">
        <v>27</v>
      </c>
      <c r="AM54" s="37">
        <v>1966</v>
      </c>
      <c r="AN54" s="37">
        <v>1966</v>
      </c>
      <c r="AO54" s="39" t="s">
        <v>27</v>
      </c>
      <c r="AP54" s="39" t="s">
        <v>27</v>
      </c>
      <c r="AQ54" s="39" t="s">
        <v>27</v>
      </c>
      <c r="AR54" s="39" t="s">
        <v>27</v>
      </c>
      <c r="AS54" s="39" t="s">
        <v>27</v>
      </c>
      <c r="AT54" s="39" t="s">
        <v>27</v>
      </c>
      <c r="AU54" s="39" t="s">
        <v>27</v>
      </c>
      <c r="AV54" s="39" t="s">
        <v>27</v>
      </c>
      <c r="AW54" s="39" t="s">
        <v>27</v>
      </c>
      <c r="AX54" s="39" t="s">
        <v>27</v>
      </c>
      <c r="AY54" s="124"/>
    </row>
    <row r="55" ht="32.25" customHeight="true" spans="1:51">
      <c r="A55" s="20"/>
      <c r="B55" s="23"/>
      <c r="C55" s="19"/>
      <c r="D55" s="31"/>
      <c r="E55" s="58" t="s">
        <v>153</v>
      </c>
      <c r="F55" s="24" t="s">
        <v>42</v>
      </c>
      <c r="G55" s="43">
        <v>15</v>
      </c>
      <c r="H55" s="81" t="s">
        <v>154</v>
      </c>
      <c r="I55" s="20"/>
      <c r="J55" s="20"/>
      <c r="K55" s="66" t="s">
        <v>27</v>
      </c>
      <c r="L55" s="39" t="s">
        <v>27</v>
      </c>
      <c r="M55" s="39" t="s">
        <v>27</v>
      </c>
      <c r="N55" s="39" t="s">
        <v>27</v>
      </c>
      <c r="O55" s="39" t="s">
        <v>27</v>
      </c>
      <c r="P55" s="37">
        <v>15</v>
      </c>
      <c r="Q55" s="39" t="s">
        <v>27</v>
      </c>
      <c r="R55" s="81" t="s">
        <v>154</v>
      </c>
      <c r="S55" s="39" t="s">
        <v>27</v>
      </c>
      <c r="T55" s="39" t="s">
        <v>27</v>
      </c>
      <c r="U55" s="39" t="s">
        <v>27</v>
      </c>
      <c r="V55" s="39" t="s">
        <v>27</v>
      </c>
      <c r="W55" s="39" t="s">
        <v>27</v>
      </c>
      <c r="X55" s="39" t="s">
        <v>27</v>
      </c>
      <c r="Y55" s="39" t="s">
        <v>27</v>
      </c>
      <c r="Z55" s="39" t="s">
        <v>27</v>
      </c>
      <c r="AA55" s="39" t="s">
        <v>27</v>
      </c>
      <c r="AB55" s="39" t="s">
        <v>27</v>
      </c>
      <c r="AC55" s="39" t="s">
        <v>27</v>
      </c>
      <c r="AD55" s="39" t="s">
        <v>27</v>
      </c>
      <c r="AE55" s="39" t="s">
        <v>27</v>
      </c>
      <c r="AF55" s="39" t="s">
        <v>27</v>
      </c>
      <c r="AG55" s="39" t="s">
        <v>27</v>
      </c>
      <c r="AH55" s="39" t="s">
        <v>27</v>
      </c>
      <c r="AI55" s="39" t="s">
        <v>27</v>
      </c>
      <c r="AJ55" s="39" t="s">
        <v>27</v>
      </c>
      <c r="AK55" s="39" t="s">
        <v>27</v>
      </c>
      <c r="AL55" s="39" t="s">
        <v>27</v>
      </c>
      <c r="AM55" s="39" t="s">
        <v>27</v>
      </c>
      <c r="AN55" s="39" t="s">
        <v>27</v>
      </c>
      <c r="AO55" s="39" t="s">
        <v>27</v>
      </c>
      <c r="AP55" s="39" t="s">
        <v>27</v>
      </c>
      <c r="AQ55" s="39" t="s">
        <v>27</v>
      </c>
      <c r="AR55" s="39" t="s">
        <v>27</v>
      </c>
      <c r="AS55" s="39" t="s">
        <v>27</v>
      </c>
      <c r="AT55" s="39" t="s">
        <v>27</v>
      </c>
      <c r="AU55" s="39" t="s">
        <v>27</v>
      </c>
      <c r="AV55" s="39" t="s">
        <v>27</v>
      </c>
      <c r="AW55" s="39" t="s">
        <v>27</v>
      </c>
      <c r="AX55" s="39" t="s">
        <v>27</v>
      </c>
      <c r="AY55" s="124"/>
    </row>
    <row r="56" ht="32.25" customHeight="true" spans="1:51">
      <c r="A56" s="15"/>
      <c r="B56" s="23"/>
      <c r="C56" s="19"/>
      <c r="D56" s="32"/>
      <c r="E56" s="58" t="s">
        <v>155</v>
      </c>
      <c r="F56" s="24" t="s">
        <v>42</v>
      </c>
      <c r="G56" s="43">
        <v>1</v>
      </c>
      <c r="H56" s="81" t="s">
        <v>154</v>
      </c>
      <c r="I56" s="15"/>
      <c r="J56" s="15"/>
      <c r="K56" s="66" t="s">
        <v>27</v>
      </c>
      <c r="L56" s="39" t="s">
        <v>27</v>
      </c>
      <c r="M56" s="39" t="s">
        <v>27</v>
      </c>
      <c r="N56" s="39" t="s">
        <v>27</v>
      </c>
      <c r="O56" s="39" t="s">
        <v>27</v>
      </c>
      <c r="P56" s="37">
        <v>1</v>
      </c>
      <c r="Q56" s="39" t="s">
        <v>27</v>
      </c>
      <c r="R56" s="81" t="s">
        <v>154</v>
      </c>
      <c r="S56" s="39" t="s">
        <v>27</v>
      </c>
      <c r="T56" s="39" t="s">
        <v>27</v>
      </c>
      <c r="U56" s="39" t="s">
        <v>27</v>
      </c>
      <c r="V56" s="39" t="s">
        <v>27</v>
      </c>
      <c r="W56" s="39" t="s">
        <v>27</v>
      </c>
      <c r="X56" s="39" t="s">
        <v>27</v>
      </c>
      <c r="Y56" s="39" t="s">
        <v>27</v>
      </c>
      <c r="Z56" s="39" t="s">
        <v>27</v>
      </c>
      <c r="AA56" s="39" t="s">
        <v>27</v>
      </c>
      <c r="AB56" s="39" t="s">
        <v>27</v>
      </c>
      <c r="AC56" s="39" t="s">
        <v>27</v>
      </c>
      <c r="AD56" s="39" t="s">
        <v>27</v>
      </c>
      <c r="AE56" s="39" t="s">
        <v>27</v>
      </c>
      <c r="AF56" s="39" t="s">
        <v>27</v>
      </c>
      <c r="AG56" s="39" t="s">
        <v>27</v>
      </c>
      <c r="AH56" s="39" t="s">
        <v>27</v>
      </c>
      <c r="AI56" s="39" t="s">
        <v>27</v>
      </c>
      <c r="AJ56" s="39" t="s">
        <v>27</v>
      </c>
      <c r="AK56" s="39" t="s">
        <v>27</v>
      </c>
      <c r="AL56" s="39" t="s">
        <v>27</v>
      </c>
      <c r="AM56" s="39" t="s">
        <v>27</v>
      </c>
      <c r="AN56" s="39" t="s">
        <v>27</v>
      </c>
      <c r="AO56" s="39" t="s">
        <v>27</v>
      </c>
      <c r="AP56" s="39" t="s">
        <v>27</v>
      </c>
      <c r="AQ56" s="39" t="s">
        <v>27</v>
      </c>
      <c r="AR56" s="39" t="s">
        <v>27</v>
      </c>
      <c r="AS56" s="39" t="s">
        <v>27</v>
      </c>
      <c r="AT56" s="39" t="s">
        <v>27</v>
      </c>
      <c r="AU56" s="39" t="s">
        <v>27</v>
      </c>
      <c r="AV56" s="39" t="s">
        <v>27</v>
      </c>
      <c r="AW56" s="39" t="s">
        <v>27</v>
      </c>
      <c r="AX56" s="39" t="s">
        <v>27</v>
      </c>
      <c r="AY56" s="124"/>
    </row>
    <row r="57" ht="15.75" spans="1:51">
      <c r="A57" s="17" t="s">
        <v>157</v>
      </c>
      <c r="B57" s="150">
        <v>21</v>
      </c>
      <c r="C57" s="26" t="s">
        <v>158</v>
      </c>
      <c r="D57" s="151" t="s">
        <v>159</v>
      </c>
      <c r="E57" s="19"/>
      <c r="F57" s="24" t="s">
        <v>352</v>
      </c>
      <c r="G57" s="43">
        <v>200</v>
      </c>
      <c r="H57" s="48">
        <v>2</v>
      </c>
      <c r="I57" s="140" t="s">
        <v>430</v>
      </c>
      <c r="J57" s="140" t="s">
        <v>354</v>
      </c>
      <c r="K57" s="66" t="s">
        <v>27</v>
      </c>
      <c r="L57" s="39" t="s">
        <v>27</v>
      </c>
      <c r="M57" s="39" t="s">
        <v>27</v>
      </c>
      <c r="N57" s="39" t="s">
        <v>27</v>
      </c>
      <c r="O57" s="81">
        <v>20</v>
      </c>
      <c r="P57" s="81">
        <v>0</v>
      </c>
      <c r="Q57" s="81">
        <v>0</v>
      </c>
      <c r="R57" s="82">
        <v>0</v>
      </c>
      <c r="S57" s="81">
        <v>10</v>
      </c>
      <c r="T57" s="81">
        <v>0</v>
      </c>
      <c r="U57" s="81">
        <v>10</v>
      </c>
      <c r="V57" s="105">
        <v>1</v>
      </c>
      <c r="W57" s="81">
        <v>10</v>
      </c>
      <c r="X57" s="81">
        <v>0</v>
      </c>
      <c r="Y57" s="81">
        <v>0</v>
      </c>
      <c r="Z57" s="82">
        <v>0</v>
      </c>
      <c r="AA57" s="81">
        <v>20</v>
      </c>
      <c r="AB57" s="81">
        <v>0</v>
      </c>
      <c r="AC57" s="81">
        <v>0</v>
      </c>
      <c r="AD57" s="82">
        <v>0</v>
      </c>
      <c r="AE57" s="81">
        <v>20</v>
      </c>
      <c r="AF57" s="81">
        <v>0</v>
      </c>
      <c r="AG57" s="81">
        <v>160</v>
      </c>
      <c r="AH57" s="105">
        <v>8</v>
      </c>
      <c r="AI57" s="81">
        <v>10</v>
      </c>
      <c r="AJ57" s="81">
        <v>10</v>
      </c>
      <c r="AK57" s="81">
        <v>10</v>
      </c>
      <c r="AL57" s="82">
        <v>1</v>
      </c>
      <c r="AM57" s="81">
        <v>10</v>
      </c>
      <c r="AN57" s="81">
        <v>20</v>
      </c>
      <c r="AO57" s="81">
        <v>20</v>
      </c>
      <c r="AP57" s="82">
        <v>2</v>
      </c>
      <c r="AQ57" s="39" t="s">
        <v>27</v>
      </c>
      <c r="AR57" s="39" t="s">
        <v>27</v>
      </c>
      <c r="AS57" s="39" t="s">
        <v>27</v>
      </c>
      <c r="AT57" s="39" t="s">
        <v>27</v>
      </c>
      <c r="AU57" s="39" t="s">
        <v>27</v>
      </c>
      <c r="AV57" s="39" t="s">
        <v>27</v>
      </c>
      <c r="AW57" s="39" t="s">
        <v>27</v>
      </c>
      <c r="AX57" s="39" t="s">
        <v>27</v>
      </c>
      <c r="AY57" s="175"/>
    </row>
    <row r="58" ht="15.75" spans="1:51">
      <c r="A58" s="20"/>
      <c r="B58" s="27"/>
      <c r="C58" s="28"/>
      <c r="D58" s="151" t="s">
        <v>161</v>
      </c>
      <c r="E58" s="19"/>
      <c r="F58" s="24" t="s">
        <v>352</v>
      </c>
      <c r="G58" s="43">
        <v>0</v>
      </c>
      <c r="H58" s="48">
        <v>0</v>
      </c>
      <c r="I58" s="77"/>
      <c r="J58" s="77"/>
      <c r="K58" s="66" t="s">
        <v>27</v>
      </c>
      <c r="L58" s="39" t="s">
        <v>27</v>
      </c>
      <c r="M58" s="39" t="s">
        <v>27</v>
      </c>
      <c r="N58" s="39" t="s">
        <v>27</v>
      </c>
      <c r="O58" s="81">
        <v>1</v>
      </c>
      <c r="P58" s="81">
        <v>0</v>
      </c>
      <c r="Q58" s="81">
        <v>0</v>
      </c>
      <c r="R58" s="82">
        <v>0</v>
      </c>
      <c r="S58" s="81" t="s">
        <v>27</v>
      </c>
      <c r="T58" s="81" t="s">
        <v>27</v>
      </c>
      <c r="U58" s="81" t="s">
        <v>27</v>
      </c>
      <c r="V58" s="81" t="s">
        <v>27</v>
      </c>
      <c r="W58" s="81">
        <v>1</v>
      </c>
      <c r="X58" s="81">
        <v>0</v>
      </c>
      <c r="Y58" s="81">
        <v>0</v>
      </c>
      <c r="Z58" s="82">
        <v>0</v>
      </c>
      <c r="AA58" s="81" t="s">
        <v>27</v>
      </c>
      <c r="AB58" s="81" t="s">
        <v>27</v>
      </c>
      <c r="AC58" s="81" t="s">
        <v>27</v>
      </c>
      <c r="AD58" s="81" t="s">
        <v>27</v>
      </c>
      <c r="AE58" s="81" t="s">
        <v>27</v>
      </c>
      <c r="AF58" s="81" t="s">
        <v>27</v>
      </c>
      <c r="AG58" s="81" t="s">
        <v>27</v>
      </c>
      <c r="AH58" s="81" t="s">
        <v>27</v>
      </c>
      <c r="AI58" s="81" t="s">
        <v>27</v>
      </c>
      <c r="AJ58" s="81" t="s">
        <v>27</v>
      </c>
      <c r="AK58" s="81" t="s">
        <v>27</v>
      </c>
      <c r="AL58" s="81" t="s">
        <v>27</v>
      </c>
      <c r="AM58" s="81" t="s">
        <v>27</v>
      </c>
      <c r="AN58" s="81" t="s">
        <v>27</v>
      </c>
      <c r="AO58" s="81" t="s">
        <v>27</v>
      </c>
      <c r="AP58" s="81" t="s">
        <v>27</v>
      </c>
      <c r="AQ58" s="39" t="s">
        <v>27</v>
      </c>
      <c r="AR58" s="39" t="s">
        <v>27</v>
      </c>
      <c r="AS58" s="39" t="s">
        <v>27</v>
      </c>
      <c r="AT58" s="39" t="s">
        <v>27</v>
      </c>
      <c r="AU58" s="39" t="s">
        <v>27</v>
      </c>
      <c r="AV58" s="39" t="s">
        <v>27</v>
      </c>
      <c r="AW58" s="39" t="s">
        <v>27</v>
      </c>
      <c r="AX58" s="39" t="s">
        <v>27</v>
      </c>
      <c r="AY58" s="175"/>
    </row>
    <row r="59" ht="15.75" spans="1:51">
      <c r="A59" s="20"/>
      <c r="B59" s="27"/>
      <c r="C59" s="28"/>
      <c r="D59" s="151" t="s">
        <v>162</v>
      </c>
      <c r="E59" s="19"/>
      <c r="F59" s="24" t="s">
        <v>352</v>
      </c>
      <c r="G59" s="43">
        <v>1</v>
      </c>
      <c r="H59" s="48">
        <v>0.5</v>
      </c>
      <c r="I59" s="77"/>
      <c r="J59" s="77"/>
      <c r="K59" s="66" t="s">
        <v>27</v>
      </c>
      <c r="L59" s="39" t="s">
        <v>27</v>
      </c>
      <c r="M59" s="39" t="s">
        <v>27</v>
      </c>
      <c r="N59" s="39" t="s">
        <v>27</v>
      </c>
      <c r="O59" s="81" t="s">
        <v>27</v>
      </c>
      <c r="P59" s="81" t="s">
        <v>27</v>
      </c>
      <c r="Q59" s="81" t="s">
        <v>27</v>
      </c>
      <c r="R59" s="81" t="s">
        <v>27</v>
      </c>
      <c r="S59" s="81">
        <v>1</v>
      </c>
      <c r="T59" s="81">
        <v>1</v>
      </c>
      <c r="U59" s="81">
        <v>1</v>
      </c>
      <c r="V59" s="82">
        <v>1</v>
      </c>
      <c r="W59" s="81" t="s">
        <v>27</v>
      </c>
      <c r="X59" s="81" t="s">
        <v>27</v>
      </c>
      <c r="Y59" s="81" t="s">
        <v>27</v>
      </c>
      <c r="Z59" s="81" t="s">
        <v>27</v>
      </c>
      <c r="AA59" s="81" t="s">
        <v>27</v>
      </c>
      <c r="AB59" s="81" t="s">
        <v>27</v>
      </c>
      <c r="AC59" s="81" t="s">
        <v>27</v>
      </c>
      <c r="AD59" s="81" t="s">
        <v>27</v>
      </c>
      <c r="AE59" s="81">
        <v>1</v>
      </c>
      <c r="AF59" s="81">
        <v>0</v>
      </c>
      <c r="AG59" s="81">
        <v>0</v>
      </c>
      <c r="AH59" s="82">
        <v>0</v>
      </c>
      <c r="AI59" s="81" t="s">
        <v>27</v>
      </c>
      <c r="AJ59" s="81" t="s">
        <v>27</v>
      </c>
      <c r="AK59" s="81" t="s">
        <v>27</v>
      </c>
      <c r="AL59" s="81" t="s">
        <v>27</v>
      </c>
      <c r="AM59" s="81" t="s">
        <v>27</v>
      </c>
      <c r="AN59" s="81" t="s">
        <v>27</v>
      </c>
      <c r="AO59" s="81" t="s">
        <v>27</v>
      </c>
      <c r="AP59" s="81" t="s">
        <v>27</v>
      </c>
      <c r="AQ59" s="39" t="s">
        <v>27</v>
      </c>
      <c r="AR59" s="39" t="s">
        <v>27</v>
      </c>
      <c r="AS59" s="39" t="s">
        <v>27</v>
      </c>
      <c r="AT59" s="39" t="s">
        <v>27</v>
      </c>
      <c r="AU59" s="39" t="s">
        <v>27</v>
      </c>
      <c r="AV59" s="39" t="s">
        <v>27</v>
      </c>
      <c r="AW59" s="39" t="s">
        <v>27</v>
      </c>
      <c r="AX59" s="39" t="s">
        <v>27</v>
      </c>
      <c r="AY59" s="175"/>
    </row>
    <row r="60" ht="54" spans="1:51">
      <c r="A60" s="20"/>
      <c r="B60" s="27"/>
      <c r="C60" s="28"/>
      <c r="D60" s="151" t="s">
        <v>163</v>
      </c>
      <c r="E60" s="19"/>
      <c r="F60" s="24" t="s">
        <v>352</v>
      </c>
      <c r="G60" s="37"/>
      <c r="H60" s="46"/>
      <c r="I60" s="77"/>
      <c r="J60" s="77"/>
      <c r="K60" s="92"/>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c r="AY60" s="175" t="s">
        <v>165</v>
      </c>
    </row>
    <row r="61" ht="81" spans="1:51">
      <c r="A61" s="20"/>
      <c r="B61" s="27"/>
      <c r="C61" s="28"/>
      <c r="D61" s="151" t="s">
        <v>166</v>
      </c>
      <c r="E61" s="19"/>
      <c r="F61" s="24" t="s">
        <v>167</v>
      </c>
      <c r="G61" s="43">
        <v>30</v>
      </c>
      <c r="H61" s="53">
        <v>0.04</v>
      </c>
      <c r="I61" s="154" t="s">
        <v>355</v>
      </c>
      <c r="J61" s="154" t="s">
        <v>356</v>
      </c>
      <c r="K61" s="39" t="s">
        <v>27</v>
      </c>
      <c r="L61" s="39" t="s">
        <v>27</v>
      </c>
      <c r="M61" s="39" t="s">
        <v>27</v>
      </c>
      <c r="N61" s="39" t="s">
        <v>27</v>
      </c>
      <c r="O61" s="39" t="s">
        <v>27</v>
      </c>
      <c r="P61" s="39" t="s">
        <v>27</v>
      </c>
      <c r="Q61" s="39" t="s">
        <v>27</v>
      </c>
      <c r="R61" s="39" t="s">
        <v>27</v>
      </c>
      <c r="S61" s="39">
        <v>30</v>
      </c>
      <c r="T61" s="81">
        <v>0</v>
      </c>
      <c r="U61" s="81">
        <v>30</v>
      </c>
      <c r="V61" s="82">
        <v>1</v>
      </c>
      <c r="W61" s="39" t="s">
        <v>27</v>
      </c>
      <c r="X61" s="39" t="s">
        <v>27</v>
      </c>
      <c r="Y61" s="39" t="s">
        <v>27</v>
      </c>
      <c r="Z61" s="39" t="s">
        <v>27</v>
      </c>
      <c r="AA61" s="171">
        <v>270</v>
      </c>
      <c r="AB61" s="82">
        <v>0.1</v>
      </c>
      <c r="AC61" s="82">
        <v>0.2</v>
      </c>
      <c r="AD61" s="82">
        <v>0.2</v>
      </c>
      <c r="AE61" s="39">
        <v>270</v>
      </c>
      <c r="AF61" s="82">
        <v>0.15</v>
      </c>
      <c r="AG61" s="82">
        <v>0.7</v>
      </c>
      <c r="AH61" s="82">
        <v>0.7</v>
      </c>
      <c r="AI61" s="39" t="s">
        <v>27</v>
      </c>
      <c r="AJ61" s="39" t="s">
        <v>27</v>
      </c>
      <c r="AK61" s="39" t="s">
        <v>27</v>
      </c>
      <c r="AL61" s="39" t="s">
        <v>27</v>
      </c>
      <c r="AM61" s="39">
        <v>180</v>
      </c>
      <c r="AN61" s="82">
        <v>0.3</v>
      </c>
      <c r="AO61" s="82">
        <v>0.6</v>
      </c>
      <c r="AP61" s="82">
        <v>0.6</v>
      </c>
      <c r="AQ61" s="39" t="s">
        <v>27</v>
      </c>
      <c r="AR61" s="39" t="s">
        <v>27</v>
      </c>
      <c r="AS61" s="39" t="s">
        <v>27</v>
      </c>
      <c r="AT61" s="39" t="s">
        <v>27</v>
      </c>
      <c r="AU61" s="39" t="s">
        <v>27</v>
      </c>
      <c r="AV61" s="39" t="s">
        <v>27</v>
      </c>
      <c r="AW61" s="39" t="s">
        <v>27</v>
      </c>
      <c r="AX61" s="39" t="s">
        <v>27</v>
      </c>
      <c r="AY61" s="175" t="s">
        <v>168</v>
      </c>
    </row>
    <row r="62" ht="24" customHeight="true" spans="1:51">
      <c r="A62" s="20"/>
      <c r="B62" s="29"/>
      <c r="C62" s="30"/>
      <c r="D62" s="151" t="s">
        <v>169</v>
      </c>
      <c r="E62" s="19"/>
      <c r="F62" s="24" t="s">
        <v>167</v>
      </c>
      <c r="G62" s="43">
        <v>1</v>
      </c>
      <c r="H62" s="53">
        <v>0.25</v>
      </c>
      <c r="I62" s="15"/>
      <c r="J62" s="15"/>
      <c r="K62" s="81" t="s">
        <v>27</v>
      </c>
      <c r="L62" s="81" t="s">
        <v>27</v>
      </c>
      <c r="M62" s="81" t="s">
        <v>27</v>
      </c>
      <c r="N62" s="81" t="s">
        <v>27</v>
      </c>
      <c r="O62" s="81" t="s">
        <v>27</v>
      </c>
      <c r="P62" s="81" t="s">
        <v>27</v>
      </c>
      <c r="Q62" s="81" t="s">
        <v>27</v>
      </c>
      <c r="R62" s="81" t="s">
        <v>27</v>
      </c>
      <c r="S62" s="81">
        <v>1</v>
      </c>
      <c r="T62" s="81">
        <v>0</v>
      </c>
      <c r="U62" s="81">
        <v>1</v>
      </c>
      <c r="V62" s="82">
        <v>1</v>
      </c>
      <c r="W62" s="81" t="s">
        <v>27</v>
      </c>
      <c r="X62" s="81" t="s">
        <v>27</v>
      </c>
      <c r="Y62" s="81" t="s">
        <v>27</v>
      </c>
      <c r="Z62" s="81" t="s">
        <v>27</v>
      </c>
      <c r="AA62" s="81">
        <v>1</v>
      </c>
      <c r="AB62" s="82">
        <v>0.1</v>
      </c>
      <c r="AC62" s="82">
        <v>0.2</v>
      </c>
      <c r="AD62" s="82">
        <v>0.2</v>
      </c>
      <c r="AE62" s="81">
        <v>1</v>
      </c>
      <c r="AF62" s="82">
        <v>0.15</v>
      </c>
      <c r="AG62" s="82">
        <v>0.7</v>
      </c>
      <c r="AH62" s="82">
        <v>0.7</v>
      </c>
      <c r="AI62" s="81" t="s">
        <v>27</v>
      </c>
      <c r="AJ62" s="81" t="s">
        <v>27</v>
      </c>
      <c r="AK62" s="81" t="s">
        <v>27</v>
      </c>
      <c r="AL62" s="81" t="s">
        <v>27</v>
      </c>
      <c r="AM62" s="81">
        <v>1</v>
      </c>
      <c r="AN62" s="82">
        <v>0.3</v>
      </c>
      <c r="AO62" s="82">
        <v>0.6</v>
      </c>
      <c r="AP62" s="82">
        <v>0.6</v>
      </c>
      <c r="AQ62" s="39" t="s">
        <v>27</v>
      </c>
      <c r="AR62" s="39" t="s">
        <v>27</v>
      </c>
      <c r="AS62" s="39" t="s">
        <v>27</v>
      </c>
      <c r="AT62" s="39" t="s">
        <v>27</v>
      </c>
      <c r="AU62" s="39" t="s">
        <v>27</v>
      </c>
      <c r="AV62" s="39" t="s">
        <v>27</v>
      </c>
      <c r="AW62" s="39" t="s">
        <v>27</v>
      </c>
      <c r="AX62" s="39" t="s">
        <v>27</v>
      </c>
      <c r="AY62" s="175"/>
    </row>
    <row r="63" ht="126" spans="1:51">
      <c r="A63" s="20"/>
      <c r="B63" s="149">
        <v>22</v>
      </c>
      <c r="C63" s="19" t="s">
        <v>170</v>
      </c>
      <c r="D63" s="19" t="s">
        <v>171</v>
      </c>
      <c r="E63" s="19"/>
      <c r="F63" s="24" t="s">
        <v>167</v>
      </c>
      <c r="G63" s="43">
        <v>1446</v>
      </c>
      <c r="H63" s="82">
        <v>0.964</v>
      </c>
      <c r="I63" s="140" t="s">
        <v>357</v>
      </c>
      <c r="J63" s="140" t="s">
        <v>358</v>
      </c>
      <c r="K63" s="81" t="s">
        <v>27</v>
      </c>
      <c r="L63" s="81" t="s">
        <v>27</v>
      </c>
      <c r="M63" s="81" t="s">
        <v>27</v>
      </c>
      <c r="N63" s="81" t="s">
        <v>27</v>
      </c>
      <c r="O63" s="81" t="s">
        <v>27</v>
      </c>
      <c r="P63" s="81" t="s">
        <v>27</v>
      </c>
      <c r="Q63" s="81" t="s">
        <v>27</v>
      </c>
      <c r="R63" s="81" t="s">
        <v>27</v>
      </c>
      <c r="S63" s="81" t="s">
        <v>27</v>
      </c>
      <c r="T63" s="81" t="s">
        <v>27</v>
      </c>
      <c r="U63" s="81" t="s">
        <v>27</v>
      </c>
      <c r="V63" s="81" t="s">
        <v>27</v>
      </c>
      <c r="W63" s="81">
        <v>1500</v>
      </c>
      <c r="X63" s="81">
        <v>1446</v>
      </c>
      <c r="Y63" s="81">
        <v>1446</v>
      </c>
      <c r="Z63" s="82">
        <v>0.964</v>
      </c>
      <c r="AA63" s="39" t="s">
        <v>27</v>
      </c>
      <c r="AB63" s="39" t="s">
        <v>27</v>
      </c>
      <c r="AC63" s="39" t="s">
        <v>27</v>
      </c>
      <c r="AD63" s="39" t="s">
        <v>27</v>
      </c>
      <c r="AE63" s="39" t="s">
        <v>27</v>
      </c>
      <c r="AF63" s="39" t="s">
        <v>27</v>
      </c>
      <c r="AG63" s="39" t="s">
        <v>27</v>
      </c>
      <c r="AH63" s="39" t="s">
        <v>27</v>
      </c>
      <c r="AI63" s="39" t="s">
        <v>27</v>
      </c>
      <c r="AJ63" s="39" t="s">
        <v>27</v>
      </c>
      <c r="AK63" s="39" t="s">
        <v>27</v>
      </c>
      <c r="AL63" s="39" t="s">
        <v>27</v>
      </c>
      <c r="AM63" s="39" t="s">
        <v>27</v>
      </c>
      <c r="AN63" s="39" t="s">
        <v>27</v>
      </c>
      <c r="AO63" s="39" t="s">
        <v>27</v>
      </c>
      <c r="AP63" s="39" t="s">
        <v>27</v>
      </c>
      <c r="AQ63" s="39" t="s">
        <v>27</v>
      </c>
      <c r="AR63" s="39" t="s">
        <v>27</v>
      </c>
      <c r="AS63" s="39" t="s">
        <v>27</v>
      </c>
      <c r="AT63" s="39" t="s">
        <v>27</v>
      </c>
      <c r="AU63" s="39" t="s">
        <v>27</v>
      </c>
      <c r="AV63" s="39" t="s">
        <v>27</v>
      </c>
      <c r="AW63" s="39" t="s">
        <v>27</v>
      </c>
      <c r="AX63" s="39" t="s">
        <v>27</v>
      </c>
      <c r="AY63" s="175"/>
    </row>
    <row r="64" ht="78.75" spans="1:51">
      <c r="A64" s="20"/>
      <c r="B64" s="149">
        <v>23</v>
      </c>
      <c r="C64" s="19" t="s">
        <v>172</v>
      </c>
      <c r="D64" s="19" t="s">
        <v>173</v>
      </c>
      <c r="E64" s="19"/>
      <c r="F64" s="24" t="s">
        <v>167</v>
      </c>
      <c r="G64" s="154">
        <v>101</v>
      </c>
      <c r="H64" s="155">
        <v>0.4469</v>
      </c>
      <c r="I64" s="140" t="s">
        <v>431</v>
      </c>
      <c r="J64" s="140" t="s">
        <v>432</v>
      </c>
      <c r="K64" s="84">
        <v>24</v>
      </c>
      <c r="L64" s="81">
        <v>0</v>
      </c>
      <c r="M64" s="81">
        <v>0</v>
      </c>
      <c r="N64" s="82">
        <v>0</v>
      </c>
      <c r="O64" s="43" t="s">
        <v>27</v>
      </c>
      <c r="P64" s="43" t="s">
        <v>27</v>
      </c>
      <c r="Q64" s="43" t="s">
        <v>27</v>
      </c>
      <c r="R64" s="43" t="s">
        <v>27</v>
      </c>
      <c r="S64" s="43">
        <v>11</v>
      </c>
      <c r="T64" s="43">
        <v>0</v>
      </c>
      <c r="U64" s="43">
        <v>0</v>
      </c>
      <c r="V64" s="53">
        <v>0</v>
      </c>
      <c r="W64" s="43">
        <v>43</v>
      </c>
      <c r="X64" s="43">
        <v>0</v>
      </c>
      <c r="Y64" s="43">
        <v>43</v>
      </c>
      <c r="Z64" s="53">
        <v>1</v>
      </c>
      <c r="AA64" s="43">
        <v>30</v>
      </c>
      <c r="AB64" s="43">
        <v>0</v>
      </c>
      <c r="AC64" s="43">
        <v>0</v>
      </c>
      <c r="AD64" s="53">
        <v>0</v>
      </c>
      <c r="AE64" s="43">
        <v>59</v>
      </c>
      <c r="AF64" s="43">
        <v>0</v>
      </c>
      <c r="AG64" s="43">
        <v>39</v>
      </c>
      <c r="AH64" s="53">
        <v>0.661</v>
      </c>
      <c r="AI64" s="43">
        <v>19</v>
      </c>
      <c r="AJ64" s="43">
        <v>19</v>
      </c>
      <c r="AK64" s="43">
        <v>19</v>
      </c>
      <c r="AL64" s="53">
        <v>1</v>
      </c>
      <c r="AM64" s="43">
        <v>40</v>
      </c>
      <c r="AN64" s="43">
        <v>0</v>
      </c>
      <c r="AO64" s="43">
        <v>0</v>
      </c>
      <c r="AP64" s="53">
        <v>0</v>
      </c>
      <c r="AQ64" s="81" t="s">
        <v>27</v>
      </c>
      <c r="AR64" s="81" t="s">
        <v>27</v>
      </c>
      <c r="AS64" s="81" t="s">
        <v>27</v>
      </c>
      <c r="AT64" s="81" t="s">
        <v>27</v>
      </c>
      <c r="AU64" s="39" t="s">
        <v>27</v>
      </c>
      <c r="AV64" s="39" t="s">
        <v>27</v>
      </c>
      <c r="AW64" s="39" t="s">
        <v>27</v>
      </c>
      <c r="AX64" s="39" t="s">
        <v>27</v>
      </c>
      <c r="AY64" s="175"/>
    </row>
    <row r="65" ht="141.75" spans="1:51">
      <c r="A65" s="20"/>
      <c r="B65" s="149">
        <v>24</v>
      </c>
      <c r="C65" s="19" t="s">
        <v>174</v>
      </c>
      <c r="D65" s="19" t="s">
        <v>175</v>
      </c>
      <c r="E65" s="19"/>
      <c r="F65" s="24" t="s">
        <v>167</v>
      </c>
      <c r="G65" s="43">
        <v>13895</v>
      </c>
      <c r="H65" s="48">
        <v>0.9709</v>
      </c>
      <c r="I65" s="43" t="s">
        <v>361</v>
      </c>
      <c r="J65" s="43" t="s">
        <v>433</v>
      </c>
      <c r="K65" s="84">
        <v>5558</v>
      </c>
      <c r="L65" s="81">
        <v>5354</v>
      </c>
      <c r="M65" s="81">
        <v>5354</v>
      </c>
      <c r="N65" s="82">
        <v>0.9632</v>
      </c>
      <c r="O65" s="43">
        <v>104</v>
      </c>
      <c r="P65" s="43">
        <v>82</v>
      </c>
      <c r="Q65" s="43">
        <v>82</v>
      </c>
      <c r="R65" s="53">
        <v>0.7885</v>
      </c>
      <c r="S65" s="43">
        <v>1357</v>
      </c>
      <c r="T65" s="43">
        <v>1220</v>
      </c>
      <c r="U65" s="43">
        <v>1220</v>
      </c>
      <c r="V65" s="53">
        <v>0.899</v>
      </c>
      <c r="W65" s="43">
        <v>343</v>
      </c>
      <c r="X65" s="43">
        <v>336</v>
      </c>
      <c r="Y65" s="43">
        <v>372</v>
      </c>
      <c r="Z65" s="53">
        <v>1.0845</v>
      </c>
      <c r="AA65" s="43">
        <v>4071</v>
      </c>
      <c r="AB65" s="43">
        <v>3952</v>
      </c>
      <c r="AC65" s="43">
        <v>3952</v>
      </c>
      <c r="AD65" s="53">
        <v>0.9708</v>
      </c>
      <c r="AE65" s="43">
        <v>1538</v>
      </c>
      <c r="AF65" s="43">
        <v>1521</v>
      </c>
      <c r="AG65" s="43">
        <v>1521</v>
      </c>
      <c r="AH65" s="53">
        <v>0.9889</v>
      </c>
      <c r="AI65" s="43">
        <v>262</v>
      </c>
      <c r="AJ65" s="43">
        <v>269</v>
      </c>
      <c r="AK65" s="43">
        <v>269</v>
      </c>
      <c r="AL65" s="53">
        <v>1.0267</v>
      </c>
      <c r="AM65" s="43">
        <v>1078</v>
      </c>
      <c r="AN65" s="43">
        <v>710</v>
      </c>
      <c r="AO65" s="43">
        <v>1125</v>
      </c>
      <c r="AP65" s="53">
        <v>1.0436</v>
      </c>
      <c r="AQ65" s="81" t="s">
        <v>27</v>
      </c>
      <c r="AR65" s="81" t="s">
        <v>27</v>
      </c>
      <c r="AS65" s="81" t="s">
        <v>27</v>
      </c>
      <c r="AT65" s="81" t="s">
        <v>27</v>
      </c>
      <c r="AU65" s="39" t="s">
        <v>27</v>
      </c>
      <c r="AV65" s="39" t="s">
        <v>27</v>
      </c>
      <c r="AW65" s="39" t="s">
        <v>27</v>
      </c>
      <c r="AX65" s="39" t="s">
        <v>27</v>
      </c>
      <c r="AY65" s="175"/>
    </row>
    <row r="66" ht="19.5" spans="1:51">
      <c r="A66" s="20"/>
      <c r="B66" s="23"/>
      <c r="C66" s="19"/>
      <c r="D66" s="19" t="s">
        <v>176</v>
      </c>
      <c r="E66" s="19"/>
      <c r="F66" s="24" t="s">
        <v>69</v>
      </c>
      <c r="G66" s="43">
        <v>0</v>
      </c>
      <c r="H66" s="48">
        <v>0</v>
      </c>
      <c r="I66" s="138" t="s">
        <v>363</v>
      </c>
      <c r="J66" s="138" t="s">
        <v>364</v>
      </c>
      <c r="K66" s="84" t="s">
        <v>27</v>
      </c>
      <c r="L66" s="81" t="s">
        <v>27</v>
      </c>
      <c r="M66" s="81" t="s">
        <v>27</v>
      </c>
      <c r="N66" s="81" t="s">
        <v>27</v>
      </c>
      <c r="O66" s="107">
        <v>15</v>
      </c>
      <c r="P66" s="43">
        <v>0</v>
      </c>
      <c r="Q66" s="43">
        <v>0</v>
      </c>
      <c r="R66" s="53">
        <v>0</v>
      </c>
      <c r="S66" s="107">
        <v>9</v>
      </c>
      <c r="T66" s="43">
        <v>0</v>
      </c>
      <c r="U66" s="43">
        <v>0</v>
      </c>
      <c r="V66" s="53">
        <v>0</v>
      </c>
      <c r="W66" s="107">
        <v>4</v>
      </c>
      <c r="X66" s="43">
        <v>0</v>
      </c>
      <c r="Y66" s="43">
        <v>0</v>
      </c>
      <c r="Z66" s="53">
        <v>0</v>
      </c>
      <c r="AA66" s="107">
        <v>20</v>
      </c>
      <c r="AB66" s="107">
        <v>0</v>
      </c>
      <c r="AC66" s="107">
        <v>0</v>
      </c>
      <c r="AD66" s="108">
        <v>0</v>
      </c>
      <c r="AE66" s="107">
        <v>16</v>
      </c>
      <c r="AF66" s="43">
        <v>0</v>
      </c>
      <c r="AG66" s="43">
        <v>0</v>
      </c>
      <c r="AH66" s="53">
        <v>0</v>
      </c>
      <c r="AI66" s="107">
        <v>9</v>
      </c>
      <c r="AJ66" s="43">
        <v>0</v>
      </c>
      <c r="AK66" s="43">
        <v>0</v>
      </c>
      <c r="AL66" s="53">
        <v>0</v>
      </c>
      <c r="AM66" s="107">
        <v>9</v>
      </c>
      <c r="AN66" s="43">
        <v>0</v>
      </c>
      <c r="AO66" s="43">
        <v>0</v>
      </c>
      <c r="AP66" s="53">
        <v>0</v>
      </c>
      <c r="AQ66" s="81" t="s">
        <v>27</v>
      </c>
      <c r="AR66" s="81" t="s">
        <v>27</v>
      </c>
      <c r="AS66" s="81" t="s">
        <v>27</v>
      </c>
      <c r="AT66" s="81" t="s">
        <v>27</v>
      </c>
      <c r="AU66" s="39" t="s">
        <v>27</v>
      </c>
      <c r="AV66" s="39" t="s">
        <v>27</v>
      </c>
      <c r="AW66" s="39" t="s">
        <v>27</v>
      </c>
      <c r="AX66" s="39" t="s">
        <v>27</v>
      </c>
      <c r="AY66" s="186" t="s">
        <v>177</v>
      </c>
    </row>
    <row r="67" ht="19.5" spans="1:51">
      <c r="A67" s="20"/>
      <c r="B67" s="23"/>
      <c r="C67" s="19"/>
      <c r="D67" s="19" t="s">
        <v>178</v>
      </c>
      <c r="E67" s="19"/>
      <c r="F67" s="24" t="s">
        <v>69</v>
      </c>
      <c r="G67" s="43">
        <v>0</v>
      </c>
      <c r="H67" s="48">
        <v>0</v>
      </c>
      <c r="I67" s="19"/>
      <c r="J67" s="19"/>
      <c r="K67" s="84" t="s">
        <v>27</v>
      </c>
      <c r="L67" s="81" t="s">
        <v>27</v>
      </c>
      <c r="M67" s="81" t="s">
        <v>27</v>
      </c>
      <c r="N67" s="81" t="s">
        <v>27</v>
      </c>
      <c r="O67" s="107">
        <v>6</v>
      </c>
      <c r="P67" s="43">
        <v>0</v>
      </c>
      <c r="Q67" s="43">
        <v>0</v>
      </c>
      <c r="R67" s="53">
        <v>0</v>
      </c>
      <c r="S67" s="107">
        <v>9</v>
      </c>
      <c r="T67" s="43">
        <v>0</v>
      </c>
      <c r="U67" s="43">
        <v>0</v>
      </c>
      <c r="V67" s="53">
        <v>0</v>
      </c>
      <c r="W67" s="107">
        <v>3</v>
      </c>
      <c r="X67" s="43">
        <v>0</v>
      </c>
      <c r="Y67" s="43">
        <v>0</v>
      </c>
      <c r="Z67" s="53">
        <v>0</v>
      </c>
      <c r="AA67" s="107">
        <v>20</v>
      </c>
      <c r="AB67" s="107">
        <v>0</v>
      </c>
      <c r="AC67" s="107">
        <v>0</v>
      </c>
      <c r="AD67" s="108">
        <v>0</v>
      </c>
      <c r="AE67" s="107">
        <v>9</v>
      </c>
      <c r="AF67" s="43">
        <v>0</v>
      </c>
      <c r="AG67" s="43">
        <v>0</v>
      </c>
      <c r="AH67" s="53">
        <v>0</v>
      </c>
      <c r="AI67" s="107">
        <v>3</v>
      </c>
      <c r="AJ67" s="43">
        <v>0</v>
      </c>
      <c r="AK67" s="43">
        <v>0</v>
      </c>
      <c r="AL67" s="53">
        <v>0</v>
      </c>
      <c r="AM67" s="107">
        <v>5</v>
      </c>
      <c r="AN67" s="43">
        <v>0</v>
      </c>
      <c r="AO67" s="43">
        <v>0</v>
      </c>
      <c r="AP67" s="53">
        <v>0</v>
      </c>
      <c r="AQ67" s="81" t="s">
        <v>27</v>
      </c>
      <c r="AR67" s="81" t="s">
        <v>27</v>
      </c>
      <c r="AS67" s="81" t="s">
        <v>27</v>
      </c>
      <c r="AT67" s="81" t="s">
        <v>27</v>
      </c>
      <c r="AU67" s="39" t="s">
        <v>27</v>
      </c>
      <c r="AV67" s="39" t="s">
        <v>27</v>
      </c>
      <c r="AW67" s="39" t="s">
        <v>27</v>
      </c>
      <c r="AX67" s="39" t="s">
        <v>27</v>
      </c>
      <c r="AY67" s="32"/>
    </row>
    <row r="68" ht="82.5" customHeight="true" spans="1:51">
      <c r="A68" s="20"/>
      <c r="B68" s="149">
        <v>25</v>
      </c>
      <c r="C68" s="19" t="s">
        <v>179</v>
      </c>
      <c r="D68" s="19" t="s">
        <v>180</v>
      </c>
      <c r="E68" s="19"/>
      <c r="F68" s="24" t="s">
        <v>167</v>
      </c>
      <c r="G68" s="43">
        <v>20721</v>
      </c>
      <c r="H68" s="53">
        <v>0.9009</v>
      </c>
      <c r="I68" s="43" t="s">
        <v>365</v>
      </c>
      <c r="J68" s="43" t="s">
        <v>366</v>
      </c>
      <c r="K68" s="84" t="s">
        <v>27</v>
      </c>
      <c r="L68" s="81" t="s">
        <v>27</v>
      </c>
      <c r="M68" s="81" t="s">
        <v>27</v>
      </c>
      <c r="N68" s="81" t="s">
        <v>27</v>
      </c>
      <c r="O68" s="81">
        <v>3445</v>
      </c>
      <c r="P68" s="81">
        <v>114</v>
      </c>
      <c r="Q68" s="81">
        <v>2959</v>
      </c>
      <c r="R68" s="82">
        <v>0.8589</v>
      </c>
      <c r="S68" s="81">
        <v>2631</v>
      </c>
      <c r="T68" s="81">
        <v>600</v>
      </c>
      <c r="U68" s="81">
        <v>2380</v>
      </c>
      <c r="V68" s="82">
        <v>0.9045</v>
      </c>
      <c r="W68" s="81">
        <v>1612</v>
      </c>
      <c r="X68" s="81">
        <v>201</v>
      </c>
      <c r="Y68" s="81">
        <v>861</v>
      </c>
      <c r="Z68" s="82">
        <v>0.5341</v>
      </c>
      <c r="AA68" s="81">
        <v>7073</v>
      </c>
      <c r="AB68" s="81">
        <v>100</v>
      </c>
      <c r="AC68" s="81">
        <v>7393</v>
      </c>
      <c r="AD68" s="82">
        <v>1.0452</v>
      </c>
      <c r="AE68" s="81">
        <v>4269</v>
      </c>
      <c r="AF68" s="81">
        <v>26</v>
      </c>
      <c r="AG68" s="81">
        <v>4324</v>
      </c>
      <c r="AH68" s="82">
        <v>1.0128</v>
      </c>
      <c r="AI68" s="81">
        <v>1562</v>
      </c>
      <c r="AJ68" s="81">
        <v>120</v>
      </c>
      <c r="AK68" s="81">
        <v>1241</v>
      </c>
      <c r="AL68" s="82">
        <v>0.7945</v>
      </c>
      <c r="AM68" s="81">
        <v>2408</v>
      </c>
      <c r="AN68" s="81">
        <v>370</v>
      </c>
      <c r="AO68" s="81">
        <v>1563</v>
      </c>
      <c r="AP68" s="82">
        <v>0.6491</v>
      </c>
      <c r="AQ68" s="81" t="s">
        <v>27</v>
      </c>
      <c r="AR68" s="81" t="s">
        <v>27</v>
      </c>
      <c r="AS68" s="81" t="s">
        <v>27</v>
      </c>
      <c r="AT68" s="81" t="s">
        <v>27</v>
      </c>
      <c r="AU68" s="39" t="s">
        <v>27</v>
      </c>
      <c r="AV68" s="39" t="s">
        <v>27</v>
      </c>
      <c r="AW68" s="39" t="s">
        <v>27</v>
      </c>
      <c r="AX68" s="39" t="s">
        <v>27</v>
      </c>
      <c r="AY68" s="175"/>
    </row>
    <row r="69" ht="156" customHeight="true" spans="1:51">
      <c r="A69" s="15"/>
      <c r="B69" s="23"/>
      <c r="C69" s="19"/>
      <c r="D69" s="19" t="s">
        <v>181</v>
      </c>
      <c r="E69" s="19"/>
      <c r="F69" s="24" t="s">
        <v>167</v>
      </c>
      <c r="G69" s="43">
        <v>83721</v>
      </c>
      <c r="H69" s="53">
        <v>0.9735</v>
      </c>
      <c r="I69" s="77"/>
      <c r="J69" s="77"/>
      <c r="K69" s="81" t="s">
        <v>27</v>
      </c>
      <c r="L69" s="81" t="s">
        <v>27</v>
      </c>
      <c r="M69" s="81" t="s">
        <v>27</v>
      </c>
      <c r="N69" s="81" t="s">
        <v>27</v>
      </c>
      <c r="O69" s="81">
        <v>13988</v>
      </c>
      <c r="P69" s="81">
        <v>13446</v>
      </c>
      <c r="Q69" s="81">
        <v>13446</v>
      </c>
      <c r="R69" s="82">
        <v>0.9613</v>
      </c>
      <c r="S69" s="81">
        <v>9360</v>
      </c>
      <c r="T69" s="81">
        <v>9134</v>
      </c>
      <c r="U69" s="81">
        <v>9134</v>
      </c>
      <c r="V69" s="82">
        <v>0.9759</v>
      </c>
      <c r="W69" s="81">
        <v>5735</v>
      </c>
      <c r="X69" s="81">
        <v>4999</v>
      </c>
      <c r="Y69" s="81">
        <v>4999</v>
      </c>
      <c r="Z69" s="82">
        <v>0.8717</v>
      </c>
      <c r="AA69" s="81">
        <v>26880</v>
      </c>
      <c r="AB69" s="81">
        <v>27178</v>
      </c>
      <c r="AC69" s="81">
        <v>27178</v>
      </c>
      <c r="AD69" s="82">
        <v>1.0111</v>
      </c>
      <c r="AE69" s="81">
        <v>15189</v>
      </c>
      <c r="AF69" s="81">
        <v>15282</v>
      </c>
      <c r="AG69" s="81">
        <v>15282</v>
      </c>
      <c r="AH69" s="82">
        <v>1.0061</v>
      </c>
      <c r="AI69" s="81">
        <v>5561</v>
      </c>
      <c r="AJ69" s="81">
        <v>5254</v>
      </c>
      <c r="AK69" s="81">
        <v>5254</v>
      </c>
      <c r="AL69" s="82">
        <v>0.9448</v>
      </c>
      <c r="AM69" s="81">
        <v>9287</v>
      </c>
      <c r="AN69" s="81">
        <v>8428</v>
      </c>
      <c r="AO69" s="81">
        <v>8428</v>
      </c>
      <c r="AP69" s="82">
        <v>0.9075</v>
      </c>
      <c r="AQ69" s="81" t="s">
        <v>27</v>
      </c>
      <c r="AR69" s="81" t="s">
        <v>27</v>
      </c>
      <c r="AS69" s="81" t="s">
        <v>27</v>
      </c>
      <c r="AT69" s="81" t="s">
        <v>27</v>
      </c>
      <c r="AU69" s="39" t="s">
        <v>27</v>
      </c>
      <c r="AV69" s="39" t="s">
        <v>27</v>
      </c>
      <c r="AW69" s="39" t="s">
        <v>27</v>
      </c>
      <c r="AX69" s="39" t="s">
        <v>27</v>
      </c>
      <c r="AY69" s="175"/>
    </row>
    <row r="70" ht="15.75" spans="1:51">
      <c r="A70" s="17" t="s">
        <v>182</v>
      </c>
      <c r="B70" s="150">
        <v>26</v>
      </c>
      <c r="C70" s="26" t="s">
        <v>183</v>
      </c>
      <c r="D70" s="19" t="s">
        <v>184</v>
      </c>
      <c r="E70" s="19"/>
      <c r="F70" s="26" t="s">
        <v>352</v>
      </c>
      <c r="G70" s="43">
        <v>27</v>
      </c>
      <c r="H70" s="53">
        <v>1.8</v>
      </c>
      <c r="I70" s="161" t="s">
        <v>434</v>
      </c>
      <c r="J70" s="161" t="s">
        <v>435</v>
      </c>
      <c r="K70" s="39" t="s">
        <v>27</v>
      </c>
      <c r="L70" s="39" t="s">
        <v>27</v>
      </c>
      <c r="M70" s="37">
        <v>14</v>
      </c>
      <c r="N70" s="39" t="s">
        <v>27</v>
      </c>
      <c r="O70" s="39" t="s">
        <v>27</v>
      </c>
      <c r="P70" s="39" t="s">
        <v>27</v>
      </c>
      <c r="Q70" s="37" t="s">
        <v>27</v>
      </c>
      <c r="R70" s="39" t="s">
        <v>27</v>
      </c>
      <c r="S70" s="39" t="s">
        <v>27</v>
      </c>
      <c r="T70" s="39" t="s">
        <v>27</v>
      </c>
      <c r="U70" s="37">
        <v>3</v>
      </c>
      <c r="V70" s="39" t="s">
        <v>27</v>
      </c>
      <c r="W70" s="39" t="s">
        <v>27</v>
      </c>
      <c r="X70" s="39" t="s">
        <v>27</v>
      </c>
      <c r="Y70" s="37">
        <v>2</v>
      </c>
      <c r="Z70" s="39" t="s">
        <v>27</v>
      </c>
      <c r="AA70" s="39" t="s">
        <v>27</v>
      </c>
      <c r="AB70" s="39" t="s">
        <v>27</v>
      </c>
      <c r="AC70" s="37">
        <v>2</v>
      </c>
      <c r="AD70" s="39" t="s">
        <v>27</v>
      </c>
      <c r="AE70" s="39" t="s">
        <v>27</v>
      </c>
      <c r="AF70" s="39" t="s">
        <v>27</v>
      </c>
      <c r="AG70" s="37">
        <v>2</v>
      </c>
      <c r="AH70" s="39" t="s">
        <v>27</v>
      </c>
      <c r="AI70" s="39" t="s">
        <v>27</v>
      </c>
      <c r="AJ70" s="39" t="s">
        <v>27</v>
      </c>
      <c r="AK70" s="37">
        <v>1</v>
      </c>
      <c r="AL70" s="39" t="s">
        <v>27</v>
      </c>
      <c r="AM70" s="39" t="s">
        <v>27</v>
      </c>
      <c r="AN70" s="39" t="s">
        <v>27</v>
      </c>
      <c r="AO70" s="37">
        <v>3</v>
      </c>
      <c r="AP70" s="39" t="s">
        <v>27</v>
      </c>
      <c r="AQ70" s="39" t="s">
        <v>27</v>
      </c>
      <c r="AR70" s="39" t="s">
        <v>27</v>
      </c>
      <c r="AS70" s="39" t="s">
        <v>27</v>
      </c>
      <c r="AT70" s="97" t="s">
        <v>27</v>
      </c>
      <c r="AU70" s="39" t="s">
        <v>27</v>
      </c>
      <c r="AV70" s="39" t="s">
        <v>27</v>
      </c>
      <c r="AW70" s="39" t="s">
        <v>27</v>
      </c>
      <c r="AX70" s="97" t="s">
        <v>27</v>
      </c>
      <c r="AY70" s="177" t="s">
        <v>185</v>
      </c>
    </row>
    <row r="71" ht="15.75" spans="1:51">
      <c r="A71" s="20"/>
      <c r="B71" s="27"/>
      <c r="C71" s="28"/>
      <c r="D71" s="19" t="s">
        <v>186</v>
      </c>
      <c r="E71" s="19"/>
      <c r="F71" s="26" t="s">
        <v>352</v>
      </c>
      <c r="G71" s="43">
        <v>1658</v>
      </c>
      <c r="H71" s="53">
        <v>0.3384</v>
      </c>
      <c r="I71" s="20"/>
      <c r="J71" s="20"/>
      <c r="K71" s="81" t="s">
        <v>27</v>
      </c>
      <c r="L71" s="81" t="s">
        <v>27</v>
      </c>
      <c r="M71" s="81" t="s">
        <v>27</v>
      </c>
      <c r="N71" s="81" t="s">
        <v>27</v>
      </c>
      <c r="O71" s="81">
        <v>707</v>
      </c>
      <c r="P71" s="81">
        <v>80</v>
      </c>
      <c r="Q71" s="81">
        <v>290</v>
      </c>
      <c r="R71" s="82">
        <v>0.4102</v>
      </c>
      <c r="S71" s="81">
        <v>498</v>
      </c>
      <c r="T71" s="81">
        <v>38</v>
      </c>
      <c r="U71" s="81">
        <v>60</v>
      </c>
      <c r="V71" s="82">
        <v>0.1205</v>
      </c>
      <c r="W71" s="81">
        <v>348</v>
      </c>
      <c r="X71" s="81">
        <v>22</v>
      </c>
      <c r="Y71" s="81">
        <v>173</v>
      </c>
      <c r="Z71" s="82">
        <v>0.4971</v>
      </c>
      <c r="AA71" s="81">
        <v>1566</v>
      </c>
      <c r="AB71" s="81">
        <v>131</v>
      </c>
      <c r="AC71" s="81">
        <v>519</v>
      </c>
      <c r="AD71" s="82">
        <v>0.3314</v>
      </c>
      <c r="AE71" s="81">
        <v>867</v>
      </c>
      <c r="AF71" s="81">
        <v>83</v>
      </c>
      <c r="AG71" s="81">
        <v>316</v>
      </c>
      <c r="AH71" s="82">
        <v>0.3645</v>
      </c>
      <c r="AI71" s="81">
        <v>267</v>
      </c>
      <c r="AJ71" s="81">
        <v>97</v>
      </c>
      <c r="AK71" s="81">
        <v>109</v>
      </c>
      <c r="AL71" s="82">
        <v>0.4082</v>
      </c>
      <c r="AM71" s="81">
        <v>647</v>
      </c>
      <c r="AN71" s="81">
        <v>33</v>
      </c>
      <c r="AO71" s="81">
        <v>191</v>
      </c>
      <c r="AP71" s="82">
        <v>0.2952</v>
      </c>
      <c r="AQ71" s="39" t="s">
        <v>27</v>
      </c>
      <c r="AR71" s="39" t="s">
        <v>27</v>
      </c>
      <c r="AS71" s="39" t="s">
        <v>27</v>
      </c>
      <c r="AT71" s="39" t="s">
        <v>27</v>
      </c>
      <c r="AU71" s="39" t="s">
        <v>27</v>
      </c>
      <c r="AV71" s="39" t="s">
        <v>27</v>
      </c>
      <c r="AW71" s="39" t="s">
        <v>27</v>
      </c>
      <c r="AX71" s="39" t="s">
        <v>27</v>
      </c>
      <c r="AY71" s="175"/>
    </row>
    <row r="72" ht="15.75" spans="1:51">
      <c r="A72" s="20"/>
      <c r="B72" s="27"/>
      <c r="C72" s="28"/>
      <c r="D72" s="19" t="s">
        <v>187</v>
      </c>
      <c r="E72" s="19"/>
      <c r="F72" s="26" t="s">
        <v>352</v>
      </c>
      <c r="G72" s="43">
        <v>10713</v>
      </c>
      <c r="H72" s="53">
        <v>0.8854</v>
      </c>
      <c r="I72" s="20"/>
      <c r="J72" s="20"/>
      <c r="K72" s="81" t="s">
        <v>27</v>
      </c>
      <c r="L72" s="81" t="s">
        <v>27</v>
      </c>
      <c r="M72" s="81" t="s">
        <v>27</v>
      </c>
      <c r="N72" s="81" t="s">
        <v>27</v>
      </c>
      <c r="O72" s="81">
        <v>1697</v>
      </c>
      <c r="P72" s="81">
        <v>1247</v>
      </c>
      <c r="Q72" s="81">
        <v>1767</v>
      </c>
      <c r="R72" s="82">
        <v>1.0412</v>
      </c>
      <c r="S72" s="81">
        <v>1256</v>
      </c>
      <c r="T72" s="81">
        <v>69</v>
      </c>
      <c r="U72" s="81">
        <v>120</v>
      </c>
      <c r="V72" s="82">
        <v>0.0955</v>
      </c>
      <c r="W72" s="81">
        <v>875</v>
      </c>
      <c r="X72" s="81">
        <v>314</v>
      </c>
      <c r="Y72" s="81">
        <v>875</v>
      </c>
      <c r="Z72" s="82">
        <v>1</v>
      </c>
      <c r="AA72" s="81">
        <v>3955</v>
      </c>
      <c r="AB72" s="81">
        <v>1491</v>
      </c>
      <c r="AC72" s="81">
        <v>2539</v>
      </c>
      <c r="AD72" s="82">
        <v>0.642</v>
      </c>
      <c r="AE72" s="81">
        <v>2132</v>
      </c>
      <c r="AF72" s="81">
        <v>1412</v>
      </c>
      <c r="AG72" s="81">
        <v>2418</v>
      </c>
      <c r="AH72" s="82">
        <v>1.1341</v>
      </c>
      <c r="AI72" s="81">
        <v>669</v>
      </c>
      <c r="AJ72" s="81">
        <v>693</v>
      </c>
      <c r="AK72" s="81">
        <v>763</v>
      </c>
      <c r="AL72" s="82">
        <v>1.1405</v>
      </c>
      <c r="AM72" s="81">
        <v>1516</v>
      </c>
      <c r="AN72" s="81">
        <v>1984</v>
      </c>
      <c r="AO72" s="81">
        <v>2231</v>
      </c>
      <c r="AP72" s="82">
        <v>1.4716</v>
      </c>
      <c r="AQ72" s="39" t="s">
        <v>27</v>
      </c>
      <c r="AR72" s="39" t="s">
        <v>27</v>
      </c>
      <c r="AS72" s="39" t="s">
        <v>27</v>
      </c>
      <c r="AT72" s="39" t="s">
        <v>27</v>
      </c>
      <c r="AU72" s="39" t="s">
        <v>27</v>
      </c>
      <c r="AV72" s="39" t="s">
        <v>27</v>
      </c>
      <c r="AW72" s="39" t="s">
        <v>27</v>
      </c>
      <c r="AX72" s="39" t="s">
        <v>27</v>
      </c>
      <c r="AY72" s="175"/>
    </row>
    <row r="73" ht="15.75" spans="1:51">
      <c r="A73" s="20"/>
      <c r="B73" s="29"/>
      <c r="C73" s="30"/>
      <c r="D73" s="19" t="s">
        <v>188</v>
      </c>
      <c r="E73" s="19"/>
      <c r="F73" s="26" t="s">
        <v>352</v>
      </c>
      <c r="G73" s="43">
        <v>65</v>
      </c>
      <c r="H73" s="53">
        <v>4.3333</v>
      </c>
      <c r="I73" s="15"/>
      <c r="J73" s="15"/>
      <c r="K73" s="81" t="s">
        <v>27</v>
      </c>
      <c r="L73" s="81" t="s">
        <v>27</v>
      </c>
      <c r="M73" s="81" t="s">
        <v>27</v>
      </c>
      <c r="N73" s="81" t="s">
        <v>27</v>
      </c>
      <c r="O73" s="81" t="s">
        <v>27</v>
      </c>
      <c r="P73" s="81" t="s">
        <v>27</v>
      </c>
      <c r="Q73" s="81" t="s">
        <v>27</v>
      </c>
      <c r="R73" s="81" t="s">
        <v>27</v>
      </c>
      <c r="S73" s="81" t="s">
        <v>27</v>
      </c>
      <c r="T73" s="81" t="s">
        <v>27</v>
      </c>
      <c r="U73" s="81" t="s">
        <v>27</v>
      </c>
      <c r="V73" s="81" t="s">
        <v>27</v>
      </c>
      <c r="W73" s="81" t="s">
        <v>27</v>
      </c>
      <c r="X73" s="81">
        <v>0</v>
      </c>
      <c r="Y73" s="81">
        <v>20</v>
      </c>
      <c r="Z73" s="105">
        <v>1</v>
      </c>
      <c r="AA73" s="81" t="s">
        <v>27</v>
      </c>
      <c r="AB73" s="81" t="s">
        <v>27</v>
      </c>
      <c r="AC73" s="81" t="s">
        <v>27</v>
      </c>
      <c r="AD73" s="81" t="s">
        <v>27</v>
      </c>
      <c r="AE73" s="81" t="s">
        <v>27</v>
      </c>
      <c r="AF73" s="81" t="s">
        <v>27</v>
      </c>
      <c r="AG73" s="81" t="s">
        <v>27</v>
      </c>
      <c r="AH73" s="81" t="s">
        <v>27</v>
      </c>
      <c r="AI73" s="81" t="s">
        <v>27</v>
      </c>
      <c r="AJ73" s="81">
        <v>24</v>
      </c>
      <c r="AK73" s="81">
        <v>24</v>
      </c>
      <c r="AL73" s="105">
        <v>1</v>
      </c>
      <c r="AM73" s="81" t="s">
        <v>27</v>
      </c>
      <c r="AN73" s="81">
        <v>0</v>
      </c>
      <c r="AO73" s="81">
        <v>21</v>
      </c>
      <c r="AP73" s="105">
        <v>1</v>
      </c>
      <c r="AQ73" s="39" t="s">
        <v>27</v>
      </c>
      <c r="AR73" s="39" t="s">
        <v>27</v>
      </c>
      <c r="AS73" s="39" t="s">
        <v>27</v>
      </c>
      <c r="AT73" s="39" t="s">
        <v>27</v>
      </c>
      <c r="AU73" s="39" t="s">
        <v>27</v>
      </c>
      <c r="AV73" s="39" t="s">
        <v>27</v>
      </c>
      <c r="AW73" s="39" t="s">
        <v>27</v>
      </c>
      <c r="AX73" s="39" t="s">
        <v>27</v>
      </c>
      <c r="AY73" s="175"/>
    </row>
    <row r="74" ht="15.75" spans="1:51">
      <c r="A74" s="20"/>
      <c r="B74" s="149">
        <v>27</v>
      </c>
      <c r="C74" s="19" t="s">
        <v>189</v>
      </c>
      <c r="D74" s="24" t="s">
        <v>190</v>
      </c>
      <c r="E74" s="52" t="s">
        <v>191</v>
      </c>
      <c r="F74" s="24" t="s">
        <v>352</v>
      </c>
      <c r="G74" s="48">
        <v>0.999</v>
      </c>
      <c r="H74" s="81" t="s">
        <v>27</v>
      </c>
      <c r="I74" s="140" t="s">
        <v>436</v>
      </c>
      <c r="J74" s="140" t="s">
        <v>437</v>
      </c>
      <c r="K74" s="81" t="s">
        <v>27</v>
      </c>
      <c r="L74" s="81" t="s">
        <v>27</v>
      </c>
      <c r="M74" s="81" t="s">
        <v>27</v>
      </c>
      <c r="N74" s="81" t="s">
        <v>27</v>
      </c>
      <c r="O74" s="81" t="s">
        <v>192</v>
      </c>
      <c r="P74" s="53" t="s">
        <v>27</v>
      </c>
      <c r="Q74" s="53">
        <v>0.9986</v>
      </c>
      <c r="R74" s="81" t="s">
        <v>27</v>
      </c>
      <c r="S74" s="81" t="s">
        <v>192</v>
      </c>
      <c r="T74" s="55" t="s">
        <v>27</v>
      </c>
      <c r="U74" s="53">
        <v>1</v>
      </c>
      <c r="V74" s="81" t="s">
        <v>27</v>
      </c>
      <c r="W74" s="81" t="s">
        <v>192</v>
      </c>
      <c r="X74" s="55" t="s">
        <v>27</v>
      </c>
      <c r="Y74" s="53">
        <v>1</v>
      </c>
      <c r="Z74" s="81" t="s">
        <v>27</v>
      </c>
      <c r="AA74" s="81" t="s">
        <v>192</v>
      </c>
      <c r="AB74" s="55" t="s">
        <v>27</v>
      </c>
      <c r="AC74" s="53">
        <v>1</v>
      </c>
      <c r="AD74" s="81" t="s">
        <v>27</v>
      </c>
      <c r="AE74" s="81" t="s">
        <v>192</v>
      </c>
      <c r="AF74" s="55" t="s">
        <v>27</v>
      </c>
      <c r="AG74" s="53">
        <v>1</v>
      </c>
      <c r="AH74" s="81" t="s">
        <v>27</v>
      </c>
      <c r="AI74" s="81" t="s">
        <v>192</v>
      </c>
      <c r="AJ74" s="55" t="s">
        <v>27</v>
      </c>
      <c r="AK74" s="53">
        <v>1</v>
      </c>
      <c r="AL74" s="81" t="s">
        <v>27</v>
      </c>
      <c r="AM74" s="81" t="s">
        <v>192</v>
      </c>
      <c r="AN74" s="55" t="s">
        <v>27</v>
      </c>
      <c r="AO74" s="53">
        <v>1</v>
      </c>
      <c r="AP74" s="81" t="s">
        <v>27</v>
      </c>
      <c r="AQ74" s="39" t="s">
        <v>27</v>
      </c>
      <c r="AR74" s="39" t="s">
        <v>27</v>
      </c>
      <c r="AS74" s="39" t="s">
        <v>27</v>
      </c>
      <c r="AT74" s="39" t="s">
        <v>27</v>
      </c>
      <c r="AU74" s="39" t="s">
        <v>27</v>
      </c>
      <c r="AV74" s="39" t="s">
        <v>27</v>
      </c>
      <c r="AW74" s="39" t="s">
        <v>27</v>
      </c>
      <c r="AX74" s="39" t="s">
        <v>27</v>
      </c>
      <c r="AY74" s="124"/>
    </row>
    <row r="75" ht="15.75" spans="1:51">
      <c r="A75" s="20"/>
      <c r="B75" s="23"/>
      <c r="C75" s="19"/>
      <c r="D75" s="24"/>
      <c r="E75" s="19" t="s">
        <v>193</v>
      </c>
      <c r="F75" s="24" t="s">
        <v>352</v>
      </c>
      <c r="G75" s="40">
        <v>2058</v>
      </c>
      <c r="H75" s="81" t="s">
        <v>27</v>
      </c>
      <c r="I75" s="77"/>
      <c r="J75" s="77"/>
      <c r="K75" s="81" t="s">
        <v>27</v>
      </c>
      <c r="L75" s="81" t="s">
        <v>27</v>
      </c>
      <c r="M75" s="81" t="s">
        <v>27</v>
      </c>
      <c r="N75" s="81" t="s">
        <v>27</v>
      </c>
      <c r="O75" s="81" t="s">
        <v>27</v>
      </c>
      <c r="P75" s="43">
        <v>407</v>
      </c>
      <c r="Q75" s="43">
        <v>1405</v>
      </c>
      <c r="R75" s="81" t="s">
        <v>27</v>
      </c>
      <c r="S75" s="81" t="s">
        <v>27</v>
      </c>
      <c r="T75" s="43">
        <v>8</v>
      </c>
      <c r="U75" s="43">
        <v>52</v>
      </c>
      <c r="V75" s="81" t="s">
        <v>27</v>
      </c>
      <c r="W75" s="81" t="s">
        <v>27</v>
      </c>
      <c r="X75" s="43">
        <v>15</v>
      </c>
      <c r="Y75" s="43">
        <v>51</v>
      </c>
      <c r="Z75" s="81" t="s">
        <v>27</v>
      </c>
      <c r="AA75" s="81" t="s">
        <v>27</v>
      </c>
      <c r="AB75" s="43">
        <v>69</v>
      </c>
      <c r="AC75" s="43">
        <v>329</v>
      </c>
      <c r="AD75" s="81" t="s">
        <v>27</v>
      </c>
      <c r="AE75" s="81" t="s">
        <v>27</v>
      </c>
      <c r="AF75" s="43">
        <v>10</v>
      </c>
      <c r="AG75" s="43">
        <v>39</v>
      </c>
      <c r="AH75" s="81" t="s">
        <v>27</v>
      </c>
      <c r="AI75" s="81" t="s">
        <v>27</v>
      </c>
      <c r="AJ75" s="43">
        <v>1</v>
      </c>
      <c r="AK75" s="43">
        <v>10</v>
      </c>
      <c r="AL75" s="81" t="s">
        <v>27</v>
      </c>
      <c r="AM75" s="81" t="s">
        <v>27</v>
      </c>
      <c r="AN75" s="43">
        <v>43</v>
      </c>
      <c r="AO75" s="43">
        <v>172</v>
      </c>
      <c r="AP75" s="81" t="s">
        <v>27</v>
      </c>
      <c r="AQ75" s="39" t="s">
        <v>27</v>
      </c>
      <c r="AR75" s="39" t="s">
        <v>27</v>
      </c>
      <c r="AS75" s="39" t="s">
        <v>27</v>
      </c>
      <c r="AT75" s="39" t="s">
        <v>27</v>
      </c>
      <c r="AU75" s="39" t="s">
        <v>27</v>
      </c>
      <c r="AV75" s="39" t="s">
        <v>27</v>
      </c>
      <c r="AW75" s="39" t="s">
        <v>27</v>
      </c>
      <c r="AX75" s="39" t="s">
        <v>27</v>
      </c>
      <c r="AY75" s="124"/>
    </row>
    <row r="76" ht="15.75" spans="1:51">
      <c r="A76" s="20"/>
      <c r="B76" s="23"/>
      <c r="C76" s="19"/>
      <c r="D76" s="24" t="s">
        <v>194</v>
      </c>
      <c r="E76" s="52" t="s">
        <v>191</v>
      </c>
      <c r="F76" s="24" t="s">
        <v>352</v>
      </c>
      <c r="G76" s="48">
        <v>0.9971</v>
      </c>
      <c r="H76" s="81" t="s">
        <v>27</v>
      </c>
      <c r="I76" s="77"/>
      <c r="J76" s="77"/>
      <c r="K76" s="81" t="s">
        <v>27</v>
      </c>
      <c r="L76" s="81" t="s">
        <v>27</v>
      </c>
      <c r="M76" s="81" t="s">
        <v>27</v>
      </c>
      <c r="N76" s="81" t="s">
        <v>27</v>
      </c>
      <c r="O76" s="43" t="s">
        <v>195</v>
      </c>
      <c r="P76" s="53" t="s">
        <v>27</v>
      </c>
      <c r="Q76" s="53">
        <v>0.9986</v>
      </c>
      <c r="R76" s="81" t="s">
        <v>27</v>
      </c>
      <c r="S76" s="43" t="s">
        <v>195</v>
      </c>
      <c r="T76" s="55" t="s">
        <v>27</v>
      </c>
      <c r="U76" s="53">
        <v>1</v>
      </c>
      <c r="V76" s="81" t="s">
        <v>27</v>
      </c>
      <c r="W76" s="43" t="s">
        <v>195</v>
      </c>
      <c r="X76" s="55" t="s">
        <v>27</v>
      </c>
      <c r="Y76" s="53">
        <v>1</v>
      </c>
      <c r="Z76" s="81" t="s">
        <v>27</v>
      </c>
      <c r="AA76" s="43" t="s">
        <v>195</v>
      </c>
      <c r="AB76" s="55" t="s">
        <v>27</v>
      </c>
      <c r="AC76" s="53">
        <v>1</v>
      </c>
      <c r="AD76" s="81" t="s">
        <v>27</v>
      </c>
      <c r="AE76" s="43" t="s">
        <v>195</v>
      </c>
      <c r="AF76" s="55" t="s">
        <v>27</v>
      </c>
      <c r="AG76" s="53">
        <v>1</v>
      </c>
      <c r="AH76" s="81" t="s">
        <v>27</v>
      </c>
      <c r="AI76" s="43" t="s">
        <v>195</v>
      </c>
      <c r="AJ76" s="55" t="s">
        <v>27</v>
      </c>
      <c r="AK76" s="53">
        <v>1</v>
      </c>
      <c r="AL76" s="81" t="s">
        <v>27</v>
      </c>
      <c r="AM76" s="43" t="s">
        <v>195</v>
      </c>
      <c r="AN76" s="55" t="s">
        <v>27</v>
      </c>
      <c r="AO76" s="53">
        <v>0.982</v>
      </c>
      <c r="AP76" s="81" t="s">
        <v>27</v>
      </c>
      <c r="AQ76" s="39" t="s">
        <v>27</v>
      </c>
      <c r="AR76" s="39" t="s">
        <v>27</v>
      </c>
      <c r="AS76" s="39" t="s">
        <v>27</v>
      </c>
      <c r="AT76" s="39" t="s">
        <v>27</v>
      </c>
      <c r="AU76" s="39" t="s">
        <v>27</v>
      </c>
      <c r="AV76" s="39" t="s">
        <v>27</v>
      </c>
      <c r="AW76" s="39" t="s">
        <v>27</v>
      </c>
      <c r="AX76" s="39" t="s">
        <v>27</v>
      </c>
      <c r="AY76" s="124"/>
    </row>
    <row r="77" ht="15.75" spans="1:51">
      <c r="A77" s="20"/>
      <c r="B77" s="23"/>
      <c r="C77" s="19"/>
      <c r="D77" s="24"/>
      <c r="E77" s="19" t="s">
        <v>193</v>
      </c>
      <c r="F77" s="24" t="s">
        <v>352</v>
      </c>
      <c r="G77" s="40">
        <v>2054</v>
      </c>
      <c r="H77" s="81" t="s">
        <v>27</v>
      </c>
      <c r="I77" s="77"/>
      <c r="J77" s="77"/>
      <c r="K77" s="81" t="s">
        <v>27</v>
      </c>
      <c r="L77" s="81" t="s">
        <v>27</v>
      </c>
      <c r="M77" s="81" t="s">
        <v>27</v>
      </c>
      <c r="N77" s="81" t="s">
        <v>27</v>
      </c>
      <c r="O77" s="81" t="s">
        <v>27</v>
      </c>
      <c r="P77" s="43">
        <v>407</v>
      </c>
      <c r="Q77" s="43">
        <v>1405</v>
      </c>
      <c r="R77" s="81" t="s">
        <v>27</v>
      </c>
      <c r="S77" s="81" t="s">
        <v>27</v>
      </c>
      <c r="T77" s="43">
        <v>8</v>
      </c>
      <c r="U77" s="43">
        <v>52</v>
      </c>
      <c r="V77" s="81" t="s">
        <v>27</v>
      </c>
      <c r="W77" s="81" t="s">
        <v>27</v>
      </c>
      <c r="X77" s="43">
        <v>15</v>
      </c>
      <c r="Y77" s="43">
        <v>51</v>
      </c>
      <c r="Z77" s="81" t="s">
        <v>27</v>
      </c>
      <c r="AA77" s="81" t="s">
        <v>27</v>
      </c>
      <c r="AB77" s="43">
        <v>69</v>
      </c>
      <c r="AC77" s="43">
        <v>329</v>
      </c>
      <c r="AD77" s="81" t="s">
        <v>27</v>
      </c>
      <c r="AE77" s="81" t="s">
        <v>27</v>
      </c>
      <c r="AF77" s="43">
        <v>10</v>
      </c>
      <c r="AG77" s="43">
        <v>39</v>
      </c>
      <c r="AH77" s="81" t="s">
        <v>27</v>
      </c>
      <c r="AI77" s="81" t="s">
        <v>27</v>
      </c>
      <c r="AJ77" s="43">
        <v>0</v>
      </c>
      <c r="AK77" s="43">
        <v>9</v>
      </c>
      <c r="AL77" s="81" t="s">
        <v>27</v>
      </c>
      <c r="AM77" s="81" t="s">
        <v>27</v>
      </c>
      <c r="AN77" s="43">
        <v>45</v>
      </c>
      <c r="AO77" s="43">
        <v>169</v>
      </c>
      <c r="AP77" s="81" t="s">
        <v>27</v>
      </c>
      <c r="AQ77" s="39" t="s">
        <v>27</v>
      </c>
      <c r="AR77" s="39" t="s">
        <v>27</v>
      </c>
      <c r="AS77" s="39" t="s">
        <v>27</v>
      </c>
      <c r="AT77" s="39" t="s">
        <v>27</v>
      </c>
      <c r="AU77" s="39" t="s">
        <v>27</v>
      </c>
      <c r="AV77" s="39" t="s">
        <v>27</v>
      </c>
      <c r="AW77" s="39" t="s">
        <v>27</v>
      </c>
      <c r="AX77" s="39" t="s">
        <v>27</v>
      </c>
      <c r="AY77" s="187"/>
    </row>
    <row r="78" ht="15.75" spans="1:51">
      <c r="A78" s="20"/>
      <c r="B78" s="149">
        <v>28</v>
      </c>
      <c r="C78" s="19" t="s">
        <v>196</v>
      </c>
      <c r="D78" s="24" t="s">
        <v>197</v>
      </c>
      <c r="E78" s="52" t="s">
        <v>198</v>
      </c>
      <c r="F78" s="24" t="s">
        <v>352</v>
      </c>
      <c r="G78" s="40">
        <v>10205</v>
      </c>
      <c r="H78" s="82">
        <v>0.4002</v>
      </c>
      <c r="I78" s="77"/>
      <c r="J78" s="77"/>
      <c r="K78" s="84" t="s">
        <v>27</v>
      </c>
      <c r="L78" s="81" t="s">
        <v>27</v>
      </c>
      <c r="M78" s="81" t="s">
        <v>27</v>
      </c>
      <c r="N78" s="81" t="s">
        <v>27</v>
      </c>
      <c r="O78" s="81">
        <v>3000</v>
      </c>
      <c r="P78" s="81">
        <v>1295</v>
      </c>
      <c r="Q78" s="81">
        <v>2950</v>
      </c>
      <c r="R78" s="82">
        <v>0.9833</v>
      </c>
      <c r="S78" s="81">
        <v>3500</v>
      </c>
      <c r="T78" s="81">
        <v>567</v>
      </c>
      <c r="U78" s="81">
        <v>800</v>
      </c>
      <c r="V78" s="82">
        <v>0.2286</v>
      </c>
      <c r="W78" s="81">
        <v>3000</v>
      </c>
      <c r="X78" s="81">
        <v>786</v>
      </c>
      <c r="Y78" s="81">
        <v>1923</v>
      </c>
      <c r="Z78" s="82">
        <v>0.641</v>
      </c>
      <c r="AA78" s="81">
        <v>5500</v>
      </c>
      <c r="AB78" s="81">
        <v>8</v>
      </c>
      <c r="AC78" s="81">
        <v>1310</v>
      </c>
      <c r="AD78" s="82">
        <v>0.2382</v>
      </c>
      <c r="AE78" s="81">
        <v>4500</v>
      </c>
      <c r="AF78" s="81">
        <v>685</v>
      </c>
      <c r="AG78" s="81">
        <v>2465</v>
      </c>
      <c r="AH78" s="82">
        <v>0.5478</v>
      </c>
      <c r="AI78" s="81">
        <v>2000</v>
      </c>
      <c r="AJ78" s="81">
        <v>83</v>
      </c>
      <c r="AK78" s="81">
        <v>604</v>
      </c>
      <c r="AL78" s="82">
        <v>0.302</v>
      </c>
      <c r="AM78" s="81">
        <v>4000</v>
      </c>
      <c r="AN78" s="81">
        <v>1</v>
      </c>
      <c r="AO78" s="81">
        <v>153</v>
      </c>
      <c r="AP78" s="82">
        <v>0.0383</v>
      </c>
      <c r="AQ78" s="39" t="s">
        <v>27</v>
      </c>
      <c r="AR78" s="39" t="s">
        <v>27</v>
      </c>
      <c r="AS78" s="39" t="s">
        <v>27</v>
      </c>
      <c r="AT78" s="39" t="s">
        <v>27</v>
      </c>
      <c r="AU78" s="39" t="s">
        <v>27</v>
      </c>
      <c r="AV78" s="39" t="s">
        <v>27</v>
      </c>
      <c r="AW78" s="39" t="s">
        <v>27</v>
      </c>
      <c r="AX78" s="39" t="s">
        <v>27</v>
      </c>
      <c r="AY78" s="175"/>
    </row>
    <row r="79" ht="15.75" spans="1:51">
      <c r="A79" s="20"/>
      <c r="B79" s="23"/>
      <c r="C79" s="19"/>
      <c r="D79" s="24"/>
      <c r="E79" s="52" t="s">
        <v>199</v>
      </c>
      <c r="F79" s="24" t="s">
        <v>352</v>
      </c>
      <c r="G79" s="40">
        <v>7398</v>
      </c>
      <c r="H79" s="82">
        <v>0.4352</v>
      </c>
      <c r="I79" s="77"/>
      <c r="J79" s="77"/>
      <c r="K79" s="84" t="s">
        <v>27</v>
      </c>
      <c r="L79" s="81" t="s">
        <v>27</v>
      </c>
      <c r="M79" s="81" t="s">
        <v>27</v>
      </c>
      <c r="N79" s="81" t="s">
        <v>27</v>
      </c>
      <c r="O79" s="81">
        <v>3000</v>
      </c>
      <c r="P79" s="81">
        <v>1296</v>
      </c>
      <c r="Q79" s="81">
        <v>2950</v>
      </c>
      <c r="R79" s="82">
        <v>0.9833</v>
      </c>
      <c r="S79" s="81">
        <v>1800</v>
      </c>
      <c r="T79" s="81">
        <v>289</v>
      </c>
      <c r="U79" s="81">
        <v>343</v>
      </c>
      <c r="V79" s="82">
        <v>0.1906</v>
      </c>
      <c r="W79" s="81">
        <v>1500</v>
      </c>
      <c r="X79" s="81">
        <v>454</v>
      </c>
      <c r="Y79" s="81">
        <v>1024</v>
      </c>
      <c r="Z79" s="82">
        <v>0.6827</v>
      </c>
      <c r="AA79" s="81">
        <v>4000</v>
      </c>
      <c r="AB79" s="81">
        <v>953</v>
      </c>
      <c r="AC79" s="81">
        <v>1588</v>
      </c>
      <c r="AD79" s="82">
        <v>0.397</v>
      </c>
      <c r="AE79" s="81">
        <v>3000</v>
      </c>
      <c r="AF79" s="81">
        <v>145</v>
      </c>
      <c r="AG79" s="81">
        <v>1102</v>
      </c>
      <c r="AH79" s="82">
        <v>0.3673</v>
      </c>
      <c r="AI79" s="81">
        <v>1200</v>
      </c>
      <c r="AJ79" s="81">
        <v>57</v>
      </c>
      <c r="AK79" s="81">
        <v>257</v>
      </c>
      <c r="AL79" s="82">
        <v>0.2142</v>
      </c>
      <c r="AM79" s="81">
        <v>2500</v>
      </c>
      <c r="AN79" s="81">
        <v>0</v>
      </c>
      <c r="AO79" s="81">
        <v>134</v>
      </c>
      <c r="AP79" s="82">
        <v>0.0536</v>
      </c>
      <c r="AQ79" s="39" t="s">
        <v>27</v>
      </c>
      <c r="AR79" s="39" t="s">
        <v>27</v>
      </c>
      <c r="AS79" s="39" t="s">
        <v>27</v>
      </c>
      <c r="AT79" s="39" t="s">
        <v>27</v>
      </c>
      <c r="AU79" s="39" t="s">
        <v>27</v>
      </c>
      <c r="AV79" s="39" t="s">
        <v>27</v>
      </c>
      <c r="AW79" s="39" t="s">
        <v>27</v>
      </c>
      <c r="AX79" s="39" t="s">
        <v>27</v>
      </c>
      <c r="AY79" s="175"/>
    </row>
    <row r="80" ht="33" customHeight="true" spans="1:51">
      <c r="A80" s="15"/>
      <c r="B80" s="23"/>
      <c r="C80" s="19"/>
      <c r="D80" s="24" t="s">
        <v>200</v>
      </c>
      <c r="E80" s="24"/>
      <c r="F80" s="24" t="s">
        <v>352</v>
      </c>
      <c r="G80" s="40">
        <v>12618</v>
      </c>
      <c r="H80" s="82">
        <v>0.6641</v>
      </c>
      <c r="I80" s="77"/>
      <c r="J80" s="77"/>
      <c r="K80" s="84" t="s">
        <v>27</v>
      </c>
      <c r="L80" s="81" t="s">
        <v>27</v>
      </c>
      <c r="M80" s="81" t="s">
        <v>27</v>
      </c>
      <c r="N80" s="81" t="s">
        <v>27</v>
      </c>
      <c r="O80" s="81">
        <v>2500</v>
      </c>
      <c r="P80" s="81">
        <v>1239</v>
      </c>
      <c r="Q80" s="81">
        <v>2540</v>
      </c>
      <c r="R80" s="82">
        <v>1.016</v>
      </c>
      <c r="S80" s="81">
        <v>2500</v>
      </c>
      <c r="T80" s="81">
        <v>400</v>
      </c>
      <c r="U80" s="81">
        <v>693</v>
      </c>
      <c r="V80" s="82">
        <v>0.2772</v>
      </c>
      <c r="W80" s="81">
        <v>2500</v>
      </c>
      <c r="X80" s="81">
        <v>545</v>
      </c>
      <c r="Y80" s="81">
        <v>1838</v>
      </c>
      <c r="Z80" s="82">
        <v>0.7352</v>
      </c>
      <c r="AA80" s="81">
        <v>3500</v>
      </c>
      <c r="AB80" s="81">
        <v>1035</v>
      </c>
      <c r="AC80" s="81">
        <v>3183</v>
      </c>
      <c r="AD80" s="82">
        <v>0.9094</v>
      </c>
      <c r="AE80" s="81">
        <v>2500</v>
      </c>
      <c r="AF80" s="81">
        <v>837</v>
      </c>
      <c r="AG80" s="81">
        <v>3644</v>
      </c>
      <c r="AH80" s="82">
        <v>1.4576</v>
      </c>
      <c r="AI80" s="81">
        <v>2000</v>
      </c>
      <c r="AJ80" s="81">
        <v>451</v>
      </c>
      <c r="AK80" s="81">
        <v>720</v>
      </c>
      <c r="AL80" s="82">
        <v>0.36</v>
      </c>
      <c r="AM80" s="81">
        <v>3500</v>
      </c>
      <c r="AN80" s="81">
        <v>0</v>
      </c>
      <c r="AO80" s="81">
        <v>0</v>
      </c>
      <c r="AP80" s="82">
        <v>0</v>
      </c>
      <c r="AQ80" s="39" t="s">
        <v>27</v>
      </c>
      <c r="AR80" s="39" t="s">
        <v>27</v>
      </c>
      <c r="AS80" s="39" t="s">
        <v>27</v>
      </c>
      <c r="AT80" s="39" t="s">
        <v>27</v>
      </c>
      <c r="AU80" s="39" t="s">
        <v>27</v>
      </c>
      <c r="AV80" s="39" t="s">
        <v>27</v>
      </c>
      <c r="AW80" s="39" t="s">
        <v>27</v>
      </c>
      <c r="AX80" s="39" t="s">
        <v>27</v>
      </c>
      <c r="AY80" s="175"/>
    </row>
    <row r="81" ht="31.5" spans="1:51">
      <c r="A81" s="17" t="s">
        <v>201</v>
      </c>
      <c r="B81" s="149">
        <v>29</v>
      </c>
      <c r="C81" s="19" t="s">
        <v>202</v>
      </c>
      <c r="D81" s="19" t="s">
        <v>203</v>
      </c>
      <c r="E81" s="19"/>
      <c r="F81" s="24" t="s">
        <v>368</v>
      </c>
      <c r="G81" s="43">
        <v>0.7</v>
      </c>
      <c r="H81" s="48">
        <v>0.7</v>
      </c>
      <c r="I81" s="65" t="s">
        <v>297</v>
      </c>
      <c r="J81" s="65" t="s">
        <v>438</v>
      </c>
      <c r="K81" s="66" t="s">
        <v>27</v>
      </c>
      <c r="L81" s="39" t="s">
        <v>27</v>
      </c>
      <c r="M81" s="39" t="s">
        <v>27</v>
      </c>
      <c r="N81" s="39" t="s">
        <v>27</v>
      </c>
      <c r="O81" s="39" t="s">
        <v>27</v>
      </c>
      <c r="P81" s="39" t="s">
        <v>27</v>
      </c>
      <c r="Q81" s="39" t="s">
        <v>27</v>
      </c>
      <c r="R81" s="39" t="s">
        <v>27</v>
      </c>
      <c r="S81" s="39" t="s">
        <v>27</v>
      </c>
      <c r="T81" s="39" t="s">
        <v>27</v>
      </c>
      <c r="U81" s="39" t="s">
        <v>27</v>
      </c>
      <c r="V81" s="39" t="s">
        <v>27</v>
      </c>
      <c r="W81" s="39" t="s">
        <v>27</v>
      </c>
      <c r="X81" s="39" t="s">
        <v>27</v>
      </c>
      <c r="Y81" s="39" t="s">
        <v>27</v>
      </c>
      <c r="Z81" s="39" t="s">
        <v>27</v>
      </c>
      <c r="AA81" s="39" t="s">
        <v>27</v>
      </c>
      <c r="AB81" s="39" t="s">
        <v>27</v>
      </c>
      <c r="AC81" s="39" t="s">
        <v>27</v>
      </c>
      <c r="AD81" s="39" t="s">
        <v>27</v>
      </c>
      <c r="AE81" s="39" t="s">
        <v>27</v>
      </c>
      <c r="AF81" s="39" t="s">
        <v>27</v>
      </c>
      <c r="AG81" s="39" t="s">
        <v>27</v>
      </c>
      <c r="AH81" s="39" t="s">
        <v>27</v>
      </c>
      <c r="AI81" s="39" t="s">
        <v>27</v>
      </c>
      <c r="AJ81" s="39" t="s">
        <v>27</v>
      </c>
      <c r="AK81" s="39" t="s">
        <v>27</v>
      </c>
      <c r="AL81" s="39" t="s">
        <v>27</v>
      </c>
      <c r="AM81" s="39" t="s">
        <v>27</v>
      </c>
      <c r="AN81" s="39" t="s">
        <v>27</v>
      </c>
      <c r="AO81" s="39" t="s">
        <v>27</v>
      </c>
      <c r="AP81" s="39" t="s">
        <v>27</v>
      </c>
      <c r="AQ81" s="39" t="s">
        <v>27</v>
      </c>
      <c r="AR81" s="39" t="s">
        <v>27</v>
      </c>
      <c r="AS81" s="39" t="s">
        <v>27</v>
      </c>
      <c r="AT81" s="39" t="s">
        <v>27</v>
      </c>
      <c r="AU81" s="39">
        <v>1</v>
      </c>
      <c r="AV81" s="39">
        <v>0.1</v>
      </c>
      <c r="AW81" s="39">
        <v>0.7</v>
      </c>
      <c r="AX81" s="104">
        <v>0.7</v>
      </c>
      <c r="AY81" s="175"/>
    </row>
    <row r="82" ht="78.75" spans="1:51">
      <c r="A82" s="15"/>
      <c r="B82" s="149">
        <v>30</v>
      </c>
      <c r="C82" s="19" t="s">
        <v>205</v>
      </c>
      <c r="D82" s="19" t="s">
        <v>206</v>
      </c>
      <c r="E82" s="19"/>
      <c r="F82" s="24" t="s">
        <v>368</v>
      </c>
      <c r="G82" s="37">
        <v>306</v>
      </c>
      <c r="H82" s="46" t="s">
        <v>31</v>
      </c>
      <c r="I82" s="137" t="s">
        <v>439</v>
      </c>
      <c r="J82" s="86" t="s">
        <v>440</v>
      </c>
      <c r="K82" s="63" t="s">
        <v>441</v>
      </c>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175" t="s">
        <v>371</v>
      </c>
    </row>
    <row r="83" ht="19.5" spans="1:51">
      <c r="A83" s="17" t="s">
        <v>209</v>
      </c>
      <c r="B83" s="149">
        <v>31</v>
      </c>
      <c r="C83" s="19" t="s">
        <v>210</v>
      </c>
      <c r="D83" s="19" t="s">
        <v>211</v>
      </c>
      <c r="E83" s="19"/>
      <c r="F83" s="24" t="s">
        <v>372</v>
      </c>
      <c r="G83" s="35">
        <v>16.829</v>
      </c>
      <c r="H83" s="36">
        <v>0.2052</v>
      </c>
      <c r="I83" s="86"/>
      <c r="J83" s="86"/>
      <c r="K83" s="66" t="s">
        <v>27</v>
      </c>
      <c r="L83" s="39" t="s">
        <v>27</v>
      </c>
      <c r="M83" s="39" t="s">
        <v>27</v>
      </c>
      <c r="N83" s="39" t="s">
        <v>27</v>
      </c>
      <c r="O83" s="107">
        <v>3.785</v>
      </c>
      <c r="P83" s="107">
        <v>1.595</v>
      </c>
      <c r="Q83" s="107">
        <v>1.595</v>
      </c>
      <c r="R83" s="185">
        <v>0.421</v>
      </c>
      <c r="S83" s="107">
        <v>14.395</v>
      </c>
      <c r="T83" s="107"/>
      <c r="U83" s="107"/>
      <c r="V83" s="107"/>
      <c r="W83" s="107">
        <v>2.85</v>
      </c>
      <c r="X83" s="107"/>
      <c r="Y83" s="107"/>
      <c r="Z83" s="107"/>
      <c r="AA83" s="107">
        <v>35.858</v>
      </c>
      <c r="AB83" s="107">
        <v>6.66</v>
      </c>
      <c r="AC83" s="107">
        <v>9.56</v>
      </c>
      <c r="AD83" s="108">
        <v>0.2666</v>
      </c>
      <c r="AE83" s="107">
        <v>20.311</v>
      </c>
      <c r="AF83" s="107">
        <v>2.046</v>
      </c>
      <c r="AG83" s="107">
        <v>5.574</v>
      </c>
      <c r="AH83" s="108">
        <v>0.2744</v>
      </c>
      <c r="AI83" s="107">
        <v>2.34</v>
      </c>
      <c r="AJ83" s="107"/>
      <c r="AK83" s="107"/>
      <c r="AL83" s="107"/>
      <c r="AM83" s="107">
        <v>3.017</v>
      </c>
      <c r="AN83" s="107">
        <v>0.1</v>
      </c>
      <c r="AO83" s="107">
        <v>0.1</v>
      </c>
      <c r="AP83" s="108">
        <v>0.0331</v>
      </c>
      <c r="AQ83" s="39" t="s">
        <v>27</v>
      </c>
      <c r="AR83" s="39" t="s">
        <v>27</v>
      </c>
      <c r="AS83" s="39" t="s">
        <v>27</v>
      </c>
      <c r="AT83" s="39" t="s">
        <v>27</v>
      </c>
      <c r="AU83" s="39" t="s">
        <v>27</v>
      </c>
      <c r="AV83" s="39" t="s">
        <v>27</v>
      </c>
      <c r="AW83" s="39" t="s">
        <v>27</v>
      </c>
      <c r="AX83" s="39" t="s">
        <v>27</v>
      </c>
      <c r="AY83" s="175"/>
    </row>
    <row r="84" ht="19.5" spans="1:51">
      <c r="A84" s="20"/>
      <c r="B84" s="23"/>
      <c r="C84" s="19"/>
      <c r="D84" s="19" t="s">
        <v>214</v>
      </c>
      <c r="E84" s="19"/>
      <c r="F84" s="24" t="s">
        <v>372</v>
      </c>
      <c r="G84" s="35">
        <v>95.339</v>
      </c>
      <c r="H84" s="36">
        <v>0.2686</v>
      </c>
      <c r="I84" s="77"/>
      <c r="J84" s="77"/>
      <c r="K84" s="66" t="s">
        <v>27</v>
      </c>
      <c r="L84" s="39" t="s">
        <v>27</v>
      </c>
      <c r="M84" s="39" t="s">
        <v>27</v>
      </c>
      <c r="N84" s="39" t="s">
        <v>27</v>
      </c>
      <c r="O84" s="107" t="s">
        <v>27</v>
      </c>
      <c r="P84" s="107"/>
      <c r="Q84" s="107"/>
      <c r="R84" s="107"/>
      <c r="S84" s="107">
        <v>110.504</v>
      </c>
      <c r="T84" s="107">
        <v>15.99</v>
      </c>
      <c r="U84" s="107">
        <v>25.79</v>
      </c>
      <c r="V84" s="185">
        <v>0.233</v>
      </c>
      <c r="W84" s="107" t="s">
        <v>27</v>
      </c>
      <c r="X84" s="107"/>
      <c r="Y84" s="107"/>
      <c r="Z84" s="107"/>
      <c r="AA84" s="107">
        <v>121.186</v>
      </c>
      <c r="AB84" s="107">
        <v>12.54</v>
      </c>
      <c r="AC84" s="107">
        <v>19.61</v>
      </c>
      <c r="AD84" s="108">
        <v>0.1618</v>
      </c>
      <c r="AE84" s="107">
        <v>29.843</v>
      </c>
      <c r="AF84" s="107">
        <v>18.16</v>
      </c>
      <c r="AG84" s="107">
        <v>18.16</v>
      </c>
      <c r="AH84" s="108">
        <v>0.6085</v>
      </c>
      <c r="AI84" s="107">
        <v>59.76</v>
      </c>
      <c r="AJ84" s="107">
        <v>14.501</v>
      </c>
      <c r="AK84" s="107">
        <v>21.541</v>
      </c>
      <c r="AL84" s="185">
        <v>0.36</v>
      </c>
      <c r="AM84" s="107">
        <v>34.467</v>
      </c>
      <c r="AN84" s="107">
        <v>10.238</v>
      </c>
      <c r="AO84" s="107">
        <v>10.238</v>
      </c>
      <c r="AP84" s="185">
        <v>0.297</v>
      </c>
      <c r="AQ84" s="39" t="s">
        <v>27</v>
      </c>
      <c r="AR84" s="39" t="s">
        <v>27</v>
      </c>
      <c r="AS84" s="39" t="s">
        <v>27</v>
      </c>
      <c r="AT84" s="39" t="s">
        <v>27</v>
      </c>
      <c r="AU84" s="39" t="s">
        <v>27</v>
      </c>
      <c r="AV84" s="39" t="s">
        <v>27</v>
      </c>
      <c r="AW84" s="39" t="s">
        <v>27</v>
      </c>
      <c r="AX84" s="39" t="s">
        <v>27</v>
      </c>
      <c r="AY84" s="175"/>
    </row>
    <row r="85" ht="19.5" spans="1:51">
      <c r="A85" s="20"/>
      <c r="B85" s="23"/>
      <c r="C85" s="19"/>
      <c r="D85" s="19" t="s">
        <v>216</v>
      </c>
      <c r="E85" s="19"/>
      <c r="F85" s="24" t="s">
        <v>372</v>
      </c>
      <c r="G85" s="35">
        <v>21.84</v>
      </c>
      <c r="H85" s="180">
        <v>0.075</v>
      </c>
      <c r="I85" s="77"/>
      <c r="J85" s="77"/>
      <c r="K85" s="66" t="s">
        <v>27</v>
      </c>
      <c r="L85" s="39" t="s">
        <v>27</v>
      </c>
      <c r="M85" s="39" t="s">
        <v>27</v>
      </c>
      <c r="N85" s="39" t="s">
        <v>27</v>
      </c>
      <c r="O85" s="107">
        <v>9.158</v>
      </c>
      <c r="P85" s="107">
        <v>1.9</v>
      </c>
      <c r="Q85" s="107">
        <v>1.9</v>
      </c>
      <c r="R85" s="185">
        <v>0.207</v>
      </c>
      <c r="S85" s="107">
        <v>53.823</v>
      </c>
      <c r="T85" s="107">
        <v>9.153</v>
      </c>
      <c r="U85" s="107">
        <v>9.153</v>
      </c>
      <c r="V85" s="185">
        <v>0.17</v>
      </c>
      <c r="W85" s="107">
        <v>18.145</v>
      </c>
      <c r="X85" s="107"/>
      <c r="Y85" s="107">
        <v>3.887</v>
      </c>
      <c r="Z85" s="185">
        <v>0.214</v>
      </c>
      <c r="AA85" s="107">
        <v>82.19</v>
      </c>
      <c r="AB85" s="107"/>
      <c r="AC85" s="107"/>
      <c r="AD85" s="107"/>
      <c r="AE85" s="107">
        <v>57.371</v>
      </c>
      <c r="AF85" s="107">
        <v>4.3</v>
      </c>
      <c r="AG85" s="107">
        <v>4.3</v>
      </c>
      <c r="AH85" s="185">
        <v>0.075</v>
      </c>
      <c r="AI85" s="107">
        <v>23.811</v>
      </c>
      <c r="AJ85" s="107"/>
      <c r="AK85" s="107"/>
      <c r="AL85" s="185"/>
      <c r="AM85" s="107">
        <v>47.636</v>
      </c>
      <c r="AN85" s="107">
        <v>2.6</v>
      </c>
      <c r="AO85" s="107">
        <v>2.6</v>
      </c>
      <c r="AP85" s="185">
        <v>0.055</v>
      </c>
      <c r="AQ85" s="39" t="s">
        <v>27</v>
      </c>
      <c r="AR85" s="39" t="s">
        <v>27</v>
      </c>
      <c r="AS85" s="39" t="s">
        <v>27</v>
      </c>
      <c r="AT85" s="39" t="s">
        <v>27</v>
      </c>
      <c r="AU85" s="39" t="s">
        <v>27</v>
      </c>
      <c r="AV85" s="39" t="s">
        <v>27</v>
      </c>
      <c r="AW85" s="39" t="s">
        <v>27</v>
      </c>
      <c r="AX85" s="39" t="s">
        <v>27</v>
      </c>
      <c r="AY85" s="175"/>
    </row>
    <row r="86" ht="63" spans="1:51">
      <c r="A86" s="20"/>
      <c r="B86" s="23"/>
      <c r="C86" s="19"/>
      <c r="D86" s="19" t="s">
        <v>218</v>
      </c>
      <c r="E86" s="19"/>
      <c r="F86" s="24" t="s">
        <v>372</v>
      </c>
      <c r="G86" s="35" t="s">
        <v>219</v>
      </c>
      <c r="H86" s="35" t="s">
        <v>442</v>
      </c>
      <c r="I86" s="77"/>
      <c r="J86" s="77"/>
      <c r="K86" s="66" t="s">
        <v>27</v>
      </c>
      <c r="L86" s="39" t="s">
        <v>27</v>
      </c>
      <c r="M86" s="39" t="s">
        <v>27</v>
      </c>
      <c r="N86" s="39" t="s">
        <v>27</v>
      </c>
      <c r="O86" s="107" t="s">
        <v>27</v>
      </c>
      <c r="P86" s="107"/>
      <c r="Q86" s="107"/>
      <c r="R86" s="107"/>
      <c r="S86" s="107" t="s">
        <v>27</v>
      </c>
      <c r="T86" s="107"/>
      <c r="U86" s="107"/>
      <c r="V86" s="107"/>
      <c r="W86" s="107" t="s">
        <v>27</v>
      </c>
      <c r="X86" s="107"/>
      <c r="Y86" s="107"/>
      <c r="Z86" s="107"/>
      <c r="AA86" s="107" t="s">
        <v>27</v>
      </c>
      <c r="AB86" s="107"/>
      <c r="AC86" s="107"/>
      <c r="AD86" s="107"/>
      <c r="AE86" s="107" t="s">
        <v>27</v>
      </c>
      <c r="AF86" s="107"/>
      <c r="AG86" s="107"/>
      <c r="AH86" s="107"/>
      <c r="AI86" s="107">
        <v>1</v>
      </c>
      <c r="AJ86" s="107">
        <v>0</v>
      </c>
      <c r="AK86" s="107">
        <v>1</v>
      </c>
      <c r="AL86" s="108">
        <v>1</v>
      </c>
      <c r="AM86" s="107">
        <v>1</v>
      </c>
      <c r="AN86" s="107">
        <v>0.15</v>
      </c>
      <c r="AO86" s="107">
        <v>0.95</v>
      </c>
      <c r="AP86" s="108">
        <v>0.95</v>
      </c>
      <c r="AQ86" s="39" t="s">
        <v>27</v>
      </c>
      <c r="AR86" s="39" t="s">
        <v>27</v>
      </c>
      <c r="AS86" s="39" t="s">
        <v>27</v>
      </c>
      <c r="AT86" s="39" t="s">
        <v>27</v>
      </c>
      <c r="AU86" s="39" t="s">
        <v>27</v>
      </c>
      <c r="AV86" s="39" t="s">
        <v>27</v>
      </c>
      <c r="AW86" s="39" t="s">
        <v>27</v>
      </c>
      <c r="AX86" s="39" t="s">
        <v>27</v>
      </c>
      <c r="AY86" s="175"/>
    </row>
    <row r="87" ht="36.75" customHeight="true" spans="1:51">
      <c r="A87" s="20"/>
      <c r="B87" s="149">
        <v>32</v>
      </c>
      <c r="C87" s="19" t="s">
        <v>220</v>
      </c>
      <c r="D87" s="19" t="s">
        <v>221</v>
      </c>
      <c r="E87" s="19"/>
      <c r="F87" s="24" t="s">
        <v>373</v>
      </c>
      <c r="G87" s="43">
        <v>11720</v>
      </c>
      <c r="H87" s="53">
        <v>0.4784</v>
      </c>
      <c r="I87" s="80" t="s">
        <v>297</v>
      </c>
      <c r="J87" s="164" t="s">
        <v>374</v>
      </c>
      <c r="K87" s="81">
        <v>5000</v>
      </c>
      <c r="L87" s="81">
        <v>1457</v>
      </c>
      <c r="M87" s="81">
        <v>2325</v>
      </c>
      <c r="N87" s="82">
        <v>0.465</v>
      </c>
      <c r="O87" s="43">
        <v>4500</v>
      </c>
      <c r="P87" s="43">
        <v>200</v>
      </c>
      <c r="Q87" s="43">
        <v>1694</v>
      </c>
      <c r="R87" s="53">
        <v>0.3764</v>
      </c>
      <c r="S87" s="43">
        <v>3500</v>
      </c>
      <c r="T87" s="43">
        <v>666</v>
      </c>
      <c r="U87" s="43">
        <v>1890</v>
      </c>
      <c r="V87" s="53">
        <v>0.54</v>
      </c>
      <c r="W87" s="43">
        <v>3000</v>
      </c>
      <c r="X87" s="43">
        <v>218</v>
      </c>
      <c r="Y87" s="43">
        <v>1642</v>
      </c>
      <c r="Z87" s="53">
        <v>0.5473</v>
      </c>
      <c r="AA87" s="43">
        <v>2600</v>
      </c>
      <c r="AB87" s="43">
        <v>0</v>
      </c>
      <c r="AC87" s="43">
        <v>1820</v>
      </c>
      <c r="AD87" s="53">
        <v>0.7</v>
      </c>
      <c r="AE87" s="43">
        <v>1600</v>
      </c>
      <c r="AF87" s="43">
        <v>128</v>
      </c>
      <c r="AG87" s="43">
        <v>860</v>
      </c>
      <c r="AH87" s="53">
        <v>0.5375</v>
      </c>
      <c r="AI87" s="43">
        <v>700</v>
      </c>
      <c r="AJ87" s="43">
        <v>27</v>
      </c>
      <c r="AK87" s="43">
        <v>385</v>
      </c>
      <c r="AL87" s="53">
        <v>0.55</v>
      </c>
      <c r="AM87" s="43">
        <v>1600</v>
      </c>
      <c r="AN87" s="43">
        <v>201</v>
      </c>
      <c r="AO87" s="43">
        <v>561</v>
      </c>
      <c r="AP87" s="53">
        <v>0.3506</v>
      </c>
      <c r="AQ87" s="81" t="s">
        <v>27</v>
      </c>
      <c r="AR87" s="81" t="s">
        <v>27</v>
      </c>
      <c r="AS87" s="81" t="s">
        <v>27</v>
      </c>
      <c r="AT87" s="81" t="s">
        <v>27</v>
      </c>
      <c r="AU87" s="81">
        <v>2000</v>
      </c>
      <c r="AV87" s="81">
        <v>375</v>
      </c>
      <c r="AW87" s="81">
        <v>543</v>
      </c>
      <c r="AX87" s="82">
        <v>0.2715</v>
      </c>
      <c r="AY87" s="175"/>
    </row>
    <row r="88" ht="78.75" customHeight="true" spans="1:51">
      <c r="A88" s="15"/>
      <c r="B88" s="23"/>
      <c r="C88" s="19"/>
      <c r="D88" s="19" t="s">
        <v>223</v>
      </c>
      <c r="E88" s="19"/>
      <c r="F88" s="24" t="s">
        <v>373</v>
      </c>
      <c r="G88" s="43">
        <v>3372</v>
      </c>
      <c r="H88" s="53">
        <v>1.124</v>
      </c>
      <c r="I88" s="15"/>
      <c r="J88" s="15"/>
      <c r="K88" s="81">
        <v>500</v>
      </c>
      <c r="L88" s="81">
        <v>180</v>
      </c>
      <c r="M88" s="81">
        <v>297</v>
      </c>
      <c r="N88" s="82">
        <v>0.594</v>
      </c>
      <c r="O88" s="43">
        <v>200</v>
      </c>
      <c r="P88" s="43">
        <v>0</v>
      </c>
      <c r="Q88" s="43">
        <v>353</v>
      </c>
      <c r="R88" s="53">
        <v>1.765</v>
      </c>
      <c r="S88" s="43">
        <v>300</v>
      </c>
      <c r="T88" s="43">
        <v>207</v>
      </c>
      <c r="U88" s="43">
        <v>307</v>
      </c>
      <c r="V88" s="53">
        <v>1.0233</v>
      </c>
      <c r="W88" s="43">
        <v>900</v>
      </c>
      <c r="X88" s="43">
        <v>0</v>
      </c>
      <c r="Y88" s="43">
        <v>774</v>
      </c>
      <c r="Z88" s="53">
        <v>0.86</v>
      </c>
      <c r="AA88" s="43">
        <v>300</v>
      </c>
      <c r="AB88" s="43">
        <v>0</v>
      </c>
      <c r="AC88" s="43">
        <v>218</v>
      </c>
      <c r="AD88" s="53">
        <v>0.7267</v>
      </c>
      <c r="AE88" s="43">
        <v>200</v>
      </c>
      <c r="AF88" s="43">
        <v>128</v>
      </c>
      <c r="AG88" s="43">
        <v>238</v>
      </c>
      <c r="AH88" s="53">
        <v>1.19</v>
      </c>
      <c r="AI88" s="43">
        <v>200</v>
      </c>
      <c r="AJ88" s="43">
        <v>27</v>
      </c>
      <c r="AK88" s="43">
        <v>260</v>
      </c>
      <c r="AL88" s="53">
        <v>1.3</v>
      </c>
      <c r="AM88" s="43">
        <v>200</v>
      </c>
      <c r="AN88" s="43">
        <v>190</v>
      </c>
      <c r="AO88" s="43">
        <v>550</v>
      </c>
      <c r="AP88" s="53">
        <v>2.75</v>
      </c>
      <c r="AQ88" s="81" t="s">
        <v>27</v>
      </c>
      <c r="AR88" s="81" t="s">
        <v>27</v>
      </c>
      <c r="AS88" s="81" t="s">
        <v>27</v>
      </c>
      <c r="AT88" s="81" t="s">
        <v>27</v>
      </c>
      <c r="AU88" s="81">
        <v>200</v>
      </c>
      <c r="AV88" s="81">
        <v>375</v>
      </c>
      <c r="AW88" s="81">
        <v>375</v>
      </c>
      <c r="AX88" s="82">
        <v>1.875</v>
      </c>
      <c r="AY88" s="175"/>
    </row>
    <row r="89" ht="31.5" spans="1:51">
      <c r="A89" s="17" t="s">
        <v>224</v>
      </c>
      <c r="B89" s="149">
        <v>33</v>
      </c>
      <c r="C89" s="19" t="s">
        <v>225</v>
      </c>
      <c r="D89" s="19" t="s">
        <v>226</v>
      </c>
      <c r="E89" s="19"/>
      <c r="F89" s="24" t="s">
        <v>375</v>
      </c>
      <c r="G89" s="39" t="s">
        <v>27</v>
      </c>
      <c r="H89" s="39" t="s">
        <v>27</v>
      </c>
      <c r="I89" s="138"/>
      <c r="J89" s="138"/>
      <c r="K89" s="138" t="s">
        <v>443</v>
      </c>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175" t="s">
        <v>444</v>
      </c>
    </row>
    <row r="90" ht="31.5" spans="1:51">
      <c r="A90" s="20"/>
      <c r="B90" s="149">
        <v>34</v>
      </c>
      <c r="C90" s="19" t="s">
        <v>231</v>
      </c>
      <c r="D90" s="19" t="s">
        <v>232</v>
      </c>
      <c r="E90" s="19"/>
      <c r="F90" s="24" t="s">
        <v>375</v>
      </c>
      <c r="G90" s="130"/>
      <c r="H90" s="131"/>
      <c r="I90" s="130"/>
      <c r="J90" s="130"/>
      <c r="K90" s="130"/>
      <c r="L90" s="130"/>
      <c r="M90" s="130"/>
      <c r="N90" s="130"/>
      <c r="O90" s="130"/>
      <c r="P90" s="130"/>
      <c r="Q90" s="130"/>
      <c r="R90" s="130"/>
      <c r="S90" s="130"/>
      <c r="T90" s="130"/>
      <c r="U90" s="130"/>
      <c r="V90" s="130"/>
      <c r="W90" s="130"/>
      <c r="X90" s="130"/>
      <c r="Y90" s="130"/>
      <c r="Z90" s="130"/>
      <c r="AA90" s="130"/>
      <c r="AB90" s="130"/>
      <c r="AC90" s="130"/>
      <c r="AD90" s="130"/>
      <c r="AE90" s="130"/>
      <c r="AF90" s="130"/>
      <c r="AG90" s="130"/>
      <c r="AH90" s="130"/>
      <c r="AI90" s="130"/>
      <c r="AJ90" s="130"/>
      <c r="AK90" s="130"/>
      <c r="AL90" s="130"/>
      <c r="AM90" s="130"/>
      <c r="AN90" s="130"/>
      <c r="AO90" s="130"/>
      <c r="AP90" s="130"/>
      <c r="AQ90" s="130"/>
      <c r="AR90" s="130"/>
      <c r="AS90" s="130"/>
      <c r="AT90" s="130"/>
      <c r="AU90" s="130"/>
      <c r="AV90" s="37"/>
      <c r="AW90" s="37"/>
      <c r="AX90" s="37"/>
      <c r="AY90" s="175" t="s">
        <v>384</v>
      </c>
    </row>
    <row r="91" ht="15.75" spans="1:51">
      <c r="A91" s="15"/>
      <c r="B91" s="149">
        <v>35</v>
      </c>
      <c r="C91" s="19" t="s">
        <v>235</v>
      </c>
      <c r="D91" s="19" t="s">
        <v>236</v>
      </c>
      <c r="E91" s="19"/>
      <c r="F91" s="24" t="s">
        <v>375</v>
      </c>
      <c r="G91" s="37">
        <v>212</v>
      </c>
      <c r="H91" s="45">
        <v>0.3046</v>
      </c>
      <c r="I91" s="39" t="s">
        <v>297</v>
      </c>
      <c r="J91" s="39" t="s">
        <v>445</v>
      </c>
      <c r="K91" s="39" t="s">
        <v>27</v>
      </c>
      <c r="L91" s="39" t="s">
        <v>27</v>
      </c>
      <c r="M91" s="39" t="s">
        <v>27</v>
      </c>
      <c r="N91" s="39" t="s">
        <v>27</v>
      </c>
      <c r="O91" s="39">
        <v>41</v>
      </c>
      <c r="P91" s="39">
        <v>20</v>
      </c>
      <c r="Q91" s="39">
        <v>41</v>
      </c>
      <c r="R91" s="97">
        <v>1</v>
      </c>
      <c r="S91" s="39">
        <v>79</v>
      </c>
      <c r="T91" s="39">
        <v>4</v>
      </c>
      <c r="U91" s="39">
        <v>28</v>
      </c>
      <c r="V91" s="97">
        <v>0.3544</v>
      </c>
      <c r="W91" s="39">
        <v>48</v>
      </c>
      <c r="X91" s="39">
        <v>3</v>
      </c>
      <c r="Y91" s="39">
        <v>34</v>
      </c>
      <c r="Z91" s="97">
        <v>0.7083</v>
      </c>
      <c r="AA91" s="39">
        <v>182</v>
      </c>
      <c r="AB91" s="39">
        <v>8</v>
      </c>
      <c r="AC91" s="39">
        <v>47</v>
      </c>
      <c r="AD91" s="97">
        <v>0.2582</v>
      </c>
      <c r="AE91" s="39">
        <v>153</v>
      </c>
      <c r="AF91" s="39">
        <v>0</v>
      </c>
      <c r="AG91" s="39">
        <v>26</v>
      </c>
      <c r="AH91" s="97">
        <v>0.1699</v>
      </c>
      <c r="AI91" s="39">
        <v>66</v>
      </c>
      <c r="AJ91" s="39">
        <v>0</v>
      </c>
      <c r="AK91" s="39">
        <v>10</v>
      </c>
      <c r="AL91" s="97">
        <v>0.1515</v>
      </c>
      <c r="AM91" s="39">
        <v>111</v>
      </c>
      <c r="AN91" s="39">
        <v>0</v>
      </c>
      <c r="AO91" s="39">
        <v>26</v>
      </c>
      <c r="AP91" s="97">
        <v>0.2167</v>
      </c>
      <c r="AQ91" s="39" t="s">
        <v>27</v>
      </c>
      <c r="AR91" s="39" t="s">
        <v>27</v>
      </c>
      <c r="AS91" s="39" t="s">
        <v>27</v>
      </c>
      <c r="AT91" s="39" t="s">
        <v>27</v>
      </c>
      <c r="AU91" s="39">
        <v>16</v>
      </c>
      <c r="AV91" s="39">
        <v>0</v>
      </c>
      <c r="AW91" s="39">
        <v>0</v>
      </c>
      <c r="AX91" s="104">
        <v>0</v>
      </c>
      <c r="AY91" s="175"/>
    </row>
    <row r="92" ht="26.25" customHeight="true" spans="1:51">
      <c r="A92" s="17" t="s">
        <v>238</v>
      </c>
      <c r="B92" s="149">
        <v>36</v>
      </c>
      <c r="C92" s="19" t="s">
        <v>239</v>
      </c>
      <c r="D92" s="19" t="s">
        <v>240</v>
      </c>
      <c r="E92" s="19"/>
      <c r="F92" s="24" t="s">
        <v>381</v>
      </c>
      <c r="G92" s="37"/>
      <c r="H92" s="45"/>
      <c r="I92" s="76"/>
      <c r="J92" s="76"/>
      <c r="K92" s="39" t="s">
        <v>27</v>
      </c>
      <c r="L92" s="39" t="s">
        <v>27</v>
      </c>
      <c r="M92" s="39" t="s">
        <v>27</v>
      </c>
      <c r="N92" s="39" t="s">
        <v>27</v>
      </c>
      <c r="O92" s="39">
        <v>188</v>
      </c>
      <c r="P92" s="39"/>
      <c r="Q92" s="39"/>
      <c r="R92" s="97"/>
      <c r="S92" s="39">
        <v>229</v>
      </c>
      <c r="T92" s="39"/>
      <c r="U92" s="39"/>
      <c r="V92" s="97"/>
      <c r="W92" s="39">
        <v>190</v>
      </c>
      <c r="X92" s="39"/>
      <c r="Y92" s="39"/>
      <c r="Z92" s="97"/>
      <c r="AA92" s="39">
        <v>201</v>
      </c>
      <c r="AB92" s="39"/>
      <c r="AC92" s="39"/>
      <c r="AD92" s="97"/>
      <c r="AE92" s="39">
        <v>157</v>
      </c>
      <c r="AF92" s="39"/>
      <c r="AG92" s="39"/>
      <c r="AH92" s="97"/>
      <c r="AI92" s="39">
        <v>152</v>
      </c>
      <c r="AJ92" s="39"/>
      <c r="AK92" s="39"/>
      <c r="AL92" s="97"/>
      <c r="AM92" s="39">
        <v>229</v>
      </c>
      <c r="AN92" s="39"/>
      <c r="AO92" s="39"/>
      <c r="AP92" s="97"/>
      <c r="AQ92" s="39">
        <v>50</v>
      </c>
      <c r="AR92" s="39"/>
      <c r="AS92" s="39"/>
      <c r="AT92" s="97"/>
      <c r="AU92" s="39">
        <v>42</v>
      </c>
      <c r="AV92" s="39"/>
      <c r="AW92" s="39"/>
      <c r="AX92" s="97"/>
      <c r="AY92" s="175"/>
    </row>
    <row r="93" ht="15.75" spans="1:51">
      <c r="A93" s="20"/>
      <c r="B93" s="23"/>
      <c r="C93" s="19"/>
      <c r="D93" s="19" t="s">
        <v>382</v>
      </c>
      <c r="E93" s="19"/>
      <c r="F93" s="24" t="s">
        <v>381</v>
      </c>
      <c r="G93" s="181"/>
      <c r="H93" s="182"/>
      <c r="I93" s="32"/>
      <c r="J93" s="32"/>
      <c r="K93" s="39" t="s">
        <v>27</v>
      </c>
      <c r="L93" s="39" t="s">
        <v>27</v>
      </c>
      <c r="M93" s="39" t="s">
        <v>27</v>
      </c>
      <c r="N93" s="39" t="s">
        <v>27</v>
      </c>
      <c r="O93" s="39" t="s">
        <v>27</v>
      </c>
      <c r="P93" s="39" t="s">
        <v>27</v>
      </c>
      <c r="Q93" s="39" t="s">
        <v>27</v>
      </c>
      <c r="R93" s="39" t="s">
        <v>27</v>
      </c>
      <c r="S93" s="39">
        <v>50</v>
      </c>
      <c r="T93" s="39"/>
      <c r="U93" s="39"/>
      <c r="V93" s="39"/>
      <c r="W93" s="39">
        <v>60</v>
      </c>
      <c r="X93" s="39"/>
      <c r="Y93" s="39"/>
      <c r="Z93" s="39"/>
      <c r="AA93" s="39">
        <v>60</v>
      </c>
      <c r="AB93" s="39"/>
      <c r="AC93" s="39"/>
      <c r="AD93" s="39"/>
      <c r="AE93" s="39" t="s">
        <v>27</v>
      </c>
      <c r="AF93" s="39"/>
      <c r="AG93" s="39"/>
      <c r="AH93" s="39"/>
      <c r="AI93" s="39">
        <v>130</v>
      </c>
      <c r="AJ93" s="39"/>
      <c r="AK93" s="39"/>
      <c r="AL93" s="39"/>
      <c r="AM93" s="39" t="s">
        <v>27</v>
      </c>
      <c r="AN93" s="39"/>
      <c r="AO93" s="39"/>
      <c r="AP93" s="39"/>
      <c r="AQ93" s="39">
        <v>50</v>
      </c>
      <c r="AR93" s="39"/>
      <c r="AS93" s="39"/>
      <c r="AT93" s="39"/>
      <c r="AU93" s="39" t="s">
        <v>27</v>
      </c>
      <c r="AV93" s="39" t="s">
        <v>27</v>
      </c>
      <c r="AW93" s="39" t="s">
        <v>27</v>
      </c>
      <c r="AX93" s="39" t="s">
        <v>27</v>
      </c>
      <c r="AY93" s="175"/>
    </row>
    <row r="94" ht="100.5" customHeight="true" spans="1:51">
      <c r="A94" s="20"/>
      <c r="B94" s="149">
        <v>37</v>
      </c>
      <c r="C94" s="19" t="s">
        <v>242</v>
      </c>
      <c r="D94" s="19" t="s">
        <v>243</v>
      </c>
      <c r="E94" s="19"/>
      <c r="F94" s="183" t="s">
        <v>381</v>
      </c>
      <c r="G94" s="43" t="s">
        <v>446</v>
      </c>
      <c r="H94" s="81" t="s">
        <v>31</v>
      </c>
      <c r="I94" s="184"/>
      <c r="J94" s="130"/>
      <c r="K94" s="37"/>
      <c r="L94" s="37"/>
      <c r="M94" s="37"/>
      <c r="N94" s="37"/>
      <c r="O94" s="37">
        <v>7</v>
      </c>
      <c r="P94" s="37"/>
      <c r="Q94" s="37"/>
      <c r="R94" s="37"/>
      <c r="S94" s="37">
        <v>6.5</v>
      </c>
      <c r="T94" s="37"/>
      <c r="U94" s="37"/>
      <c r="V94" s="37"/>
      <c r="W94" s="37">
        <v>8</v>
      </c>
      <c r="X94" s="37"/>
      <c r="Y94" s="37"/>
      <c r="Z94" s="37"/>
      <c r="AA94" s="37">
        <v>47.5</v>
      </c>
      <c r="AB94" s="37"/>
      <c r="AC94" s="37"/>
      <c r="AD94" s="37"/>
      <c r="AE94" s="37">
        <v>47.5</v>
      </c>
      <c r="AF94" s="37"/>
      <c r="AG94" s="37"/>
      <c r="AH94" s="37"/>
      <c r="AI94" s="37">
        <v>7.5</v>
      </c>
      <c r="AJ94" s="37"/>
      <c r="AK94" s="37"/>
      <c r="AL94" s="37"/>
      <c r="AM94" s="37">
        <v>27</v>
      </c>
      <c r="AN94" s="37"/>
      <c r="AO94" s="37"/>
      <c r="AP94" s="37"/>
      <c r="AQ94" s="37"/>
      <c r="AR94" s="37"/>
      <c r="AS94" s="37"/>
      <c r="AT94" s="37"/>
      <c r="AU94" s="37">
        <v>2.5</v>
      </c>
      <c r="AV94" s="37"/>
      <c r="AW94" s="37"/>
      <c r="AX94" s="37"/>
      <c r="AY94" s="175" t="s">
        <v>447</v>
      </c>
    </row>
    <row r="95" ht="15.75" spans="1:51">
      <c r="A95" s="20"/>
      <c r="B95" s="149">
        <v>38</v>
      </c>
      <c r="C95" s="19" t="s">
        <v>246</v>
      </c>
      <c r="D95" s="19" t="s">
        <v>247</v>
      </c>
      <c r="E95" s="19"/>
      <c r="F95" s="24" t="s">
        <v>373</v>
      </c>
      <c r="G95" s="154">
        <v>25</v>
      </c>
      <c r="H95" s="155">
        <v>0.4386</v>
      </c>
      <c r="I95" s="67" t="s">
        <v>448</v>
      </c>
      <c r="J95" s="67"/>
      <c r="K95" s="81" t="s">
        <v>27</v>
      </c>
      <c r="L95" s="81" t="s">
        <v>27</v>
      </c>
      <c r="M95" s="81" t="s">
        <v>27</v>
      </c>
      <c r="N95" s="81" t="s">
        <v>27</v>
      </c>
      <c r="O95" s="81">
        <v>32</v>
      </c>
      <c r="P95" s="81">
        <v>0</v>
      </c>
      <c r="Q95" s="81">
        <v>0</v>
      </c>
      <c r="R95" s="82">
        <v>0</v>
      </c>
      <c r="S95" s="81">
        <v>13</v>
      </c>
      <c r="T95" s="81">
        <v>13</v>
      </c>
      <c r="U95" s="81">
        <v>13</v>
      </c>
      <c r="V95" s="82">
        <v>1</v>
      </c>
      <c r="W95" s="81" t="s">
        <v>27</v>
      </c>
      <c r="X95" s="81" t="s">
        <v>27</v>
      </c>
      <c r="Y95" s="81" t="s">
        <v>27</v>
      </c>
      <c r="Z95" s="81" t="s">
        <v>27</v>
      </c>
      <c r="AA95" s="81" t="s">
        <v>27</v>
      </c>
      <c r="AB95" s="81" t="s">
        <v>27</v>
      </c>
      <c r="AC95" s="81" t="s">
        <v>27</v>
      </c>
      <c r="AD95" s="81" t="s">
        <v>27</v>
      </c>
      <c r="AE95" s="81">
        <v>12</v>
      </c>
      <c r="AF95" s="81">
        <v>12</v>
      </c>
      <c r="AG95" s="81">
        <v>12</v>
      </c>
      <c r="AH95" s="82">
        <v>1</v>
      </c>
      <c r="AI95" s="81" t="s">
        <v>27</v>
      </c>
      <c r="AJ95" s="81" t="s">
        <v>27</v>
      </c>
      <c r="AK95" s="81" t="s">
        <v>27</v>
      </c>
      <c r="AL95" s="81" t="s">
        <v>27</v>
      </c>
      <c r="AM95" s="81" t="s">
        <v>27</v>
      </c>
      <c r="AN95" s="81" t="s">
        <v>27</v>
      </c>
      <c r="AO95" s="81" t="s">
        <v>27</v>
      </c>
      <c r="AP95" s="81" t="s">
        <v>27</v>
      </c>
      <c r="AQ95" s="81" t="s">
        <v>27</v>
      </c>
      <c r="AR95" s="81" t="s">
        <v>27</v>
      </c>
      <c r="AS95" s="81" t="s">
        <v>27</v>
      </c>
      <c r="AT95" s="81" t="s">
        <v>27</v>
      </c>
      <c r="AU95" s="81" t="s">
        <v>27</v>
      </c>
      <c r="AV95" s="81" t="s">
        <v>27</v>
      </c>
      <c r="AW95" s="81" t="s">
        <v>27</v>
      </c>
      <c r="AX95" s="81" t="s">
        <v>27</v>
      </c>
      <c r="AY95" s="175"/>
    </row>
    <row r="96" ht="15.75" spans="1:51">
      <c r="A96" s="20"/>
      <c r="B96" s="23"/>
      <c r="C96" s="19"/>
      <c r="D96" s="19" t="s">
        <v>248</v>
      </c>
      <c r="E96" s="19"/>
      <c r="F96" s="24" t="s">
        <v>373</v>
      </c>
      <c r="G96" s="43">
        <v>9</v>
      </c>
      <c r="H96" s="53">
        <v>0.3214</v>
      </c>
      <c r="I96" s="15"/>
      <c r="J96" s="15"/>
      <c r="K96" s="81" t="s">
        <v>27</v>
      </c>
      <c r="L96" s="81" t="s">
        <v>27</v>
      </c>
      <c r="M96" s="81" t="s">
        <v>27</v>
      </c>
      <c r="N96" s="81" t="s">
        <v>27</v>
      </c>
      <c r="O96" s="81">
        <v>4</v>
      </c>
      <c r="P96" s="81">
        <v>2</v>
      </c>
      <c r="Q96" s="81">
        <v>2</v>
      </c>
      <c r="R96" s="82">
        <v>0.5</v>
      </c>
      <c r="S96" s="81">
        <v>14</v>
      </c>
      <c r="T96" s="81">
        <v>4</v>
      </c>
      <c r="U96" s="81">
        <v>4</v>
      </c>
      <c r="V96" s="82">
        <v>0.2857</v>
      </c>
      <c r="W96" s="81">
        <v>3</v>
      </c>
      <c r="X96" s="81">
        <v>1</v>
      </c>
      <c r="Y96" s="81">
        <v>1</v>
      </c>
      <c r="Z96" s="82">
        <v>0.3333</v>
      </c>
      <c r="AA96" s="81">
        <v>1</v>
      </c>
      <c r="AB96" s="81">
        <v>0</v>
      </c>
      <c r="AC96" s="81">
        <v>0</v>
      </c>
      <c r="AD96" s="82">
        <v>0</v>
      </c>
      <c r="AE96" s="81">
        <v>2</v>
      </c>
      <c r="AF96" s="81">
        <v>1</v>
      </c>
      <c r="AG96" s="81">
        <v>1</v>
      </c>
      <c r="AH96" s="82">
        <v>0.5</v>
      </c>
      <c r="AI96" s="81">
        <v>1</v>
      </c>
      <c r="AJ96" s="81">
        <v>0</v>
      </c>
      <c r="AK96" s="81">
        <v>0</v>
      </c>
      <c r="AL96" s="82">
        <v>0</v>
      </c>
      <c r="AM96" s="81">
        <v>3</v>
      </c>
      <c r="AN96" s="81">
        <v>1</v>
      </c>
      <c r="AO96" s="81">
        <v>1</v>
      </c>
      <c r="AP96" s="82">
        <v>0.3333</v>
      </c>
      <c r="AQ96" s="81" t="s">
        <v>27</v>
      </c>
      <c r="AR96" s="81" t="s">
        <v>27</v>
      </c>
      <c r="AS96" s="81" t="s">
        <v>27</v>
      </c>
      <c r="AT96" s="81" t="s">
        <v>27</v>
      </c>
      <c r="AU96" s="81" t="s">
        <v>27</v>
      </c>
      <c r="AV96" s="81" t="s">
        <v>27</v>
      </c>
      <c r="AW96" s="81" t="s">
        <v>27</v>
      </c>
      <c r="AX96" s="81" t="s">
        <v>27</v>
      </c>
      <c r="AY96" s="175"/>
    </row>
    <row r="97" ht="31.5" spans="1:51">
      <c r="A97" s="20"/>
      <c r="B97" s="149">
        <v>39</v>
      </c>
      <c r="C97" s="19" t="s">
        <v>249</v>
      </c>
      <c r="D97" s="19" t="s">
        <v>250</v>
      </c>
      <c r="E97" s="19"/>
      <c r="F97" s="24" t="s">
        <v>373</v>
      </c>
      <c r="G97" s="43">
        <v>399</v>
      </c>
      <c r="H97" s="53">
        <v>1</v>
      </c>
      <c r="I97" s="43"/>
      <c r="J97" s="81" t="s">
        <v>385</v>
      </c>
      <c r="K97" s="81" t="s">
        <v>27</v>
      </c>
      <c r="L97" s="81" t="s">
        <v>27</v>
      </c>
      <c r="M97" s="81" t="s">
        <v>27</v>
      </c>
      <c r="N97" s="81" t="s">
        <v>27</v>
      </c>
      <c r="O97" s="81">
        <v>11</v>
      </c>
      <c r="P97" s="81">
        <v>11</v>
      </c>
      <c r="Q97" s="81">
        <v>11</v>
      </c>
      <c r="R97" s="82">
        <v>1</v>
      </c>
      <c r="S97" s="81">
        <v>168</v>
      </c>
      <c r="T97" s="81">
        <v>168</v>
      </c>
      <c r="U97" s="81">
        <v>168</v>
      </c>
      <c r="V97" s="82">
        <v>1</v>
      </c>
      <c r="W97" s="81" t="s">
        <v>27</v>
      </c>
      <c r="X97" s="81"/>
      <c r="Y97" s="81"/>
      <c r="Z97" s="81"/>
      <c r="AA97" s="81">
        <v>220</v>
      </c>
      <c r="AB97" s="81">
        <v>220</v>
      </c>
      <c r="AC97" s="81">
        <v>220</v>
      </c>
      <c r="AD97" s="82">
        <v>1</v>
      </c>
      <c r="AE97" s="81" t="s">
        <v>27</v>
      </c>
      <c r="AF97" s="81"/>
      <c r="AG97" s="81"/>
      <c r="AH97" s="81"/>
      <c r="AI97" s="81" t="s">
        <v>27</v>
      </c>
      <c r="AJ97" s="81"/>
      <c r="AK97" s="81"/>
      <c r="AL97" s="81"/>
      <c r="AM97" s="81" t="s">
        <v>27</v>
      </c>
      <c r="AN97" s="81"/>
      <c r="AO97" s="81"/>
      <c r="AP97" s="81"/>
      <c r="AQ97" s="81" t="s">
        <v>27</v>
      </c>
      <c r="AR97" s="81" t="s">
        <v>27</v>
      </c>
      <c r="AS97" s="81" t="s">
        <v>27</v>
      </c>
      <c r="AT97" s="81" t="s">
        <v>27</v>
      </c>
      <c r="AU97" s="81" t="s">
        <v>27</v>
      </c>
      <c r="AV97" s="81" t="s">
        <v>27</v>
      </c>
      <c r="AW97" s="81" t="s">
        <v>27</v>
      </c>
      <c r="AX97" s="81" t="s">
        <v>27</v>
      </c>
      <c r="AY97" s="175"/>
    </row>
    <row r="98" ht="31.5" spans="1:51">
      <c r="A98" s="20"/>
      <c r="B98" s="150">
        <v>40</v>
      </c>
      <c r="C98" s="125" t="s">
        <v>251</v>
      </c>
      <c r="D98" s="19" t="s">
        <v>252</v>
      </c>
      <c r="E98" s="19"/>
      <c r="F98" s="26" t="s">
        <v>373</v>
      </c>
      <c r="G98" s="43">
        <v>3</v>
      </c>
      <c r="H98" s="53">
        <v>1</v>
      </c>
      <c r="I98" s="81"/>
      <c r="J98" s="81"/>
      <c r="K98" s="81" t="s">
        <v>27</v>
      </c>
      <c r="L98" s="81" t="s">
        <v>27</v>
      </c>
      <c r="M98" s="81" t="s">
        <v>27</v>
      </c>
      <c r="N98" s="81" t="s">
        <v>27</v>
      </c>
      <c r="O98" s="43">
        <v>1</v>
      </c>
      <c r="P98" s="43">
        <v>1</v>
      </c>
      <c r="Q98" s="43">
        <v>1</v>
      </c>
      <c r="R98" s="43">
        <v>1</v>
      </c>
      <c r="S98" s="43">
        <v>1</v>
      </c>
      <c r="T98" s="43">
        <v>1</v>
      </c>
      <c r="U98" s="43">
        <v>1</v>
      </c>
      <c r="V98" s="43">
        <v>1</v>
      </c>
      <c r="W98" s="43">
        <v>1</v>
      </c>
      <c r="X98" s="43">
        <v>1</v>
      </c>
      <c r="Y98" s="43">
        <v>1</v>
      </c>
      <c r="Z98" s="43">
        <v>1</v>
      </c>
      <c r="AA98" s="43" t="s">
        <v>27</v>
      </c>
      <c r="AB98" s="43"/>
      <c r="AC98" s="43"/>
      <c r="AD98" s="43"/>
      <c r="AE98" s="43" t="s">
        <v>27</v>
      </c>
      <c r="AF98" s="43"/>
      <c r="AG98" s="43"/>
      <c r="AH98" s="43"/>
      <c r="AI98" s="43" t="s">
        <v>27</v>
      </c>
      <c r="AJ98" s="43"/>
      <c r="AK98" s="43"/>
      <c r="AL98" s="43"/>
      <c r="AM98" s="43" t="s">
        <v>27</v>
      </c>
      <c r="AN98" s="43"/>
      <c r="AO98" s="43"/>
      <c r="AP98" s="43"/>
      <c r="AQ98" s="81" t="s">
        <v>27</v>
      </c>
      <c r="AR98" s="81" t="s">
        <v>27</v>
      </c>
      <c r="AS98" s="81" t="s">
        <v>27</v>
      </c>
      <c r="AT98" s="81" t="s">
        <v>27</v>
      </c>
      <c r="AU98" s="81" t="s">
        <v>27</v>
      </c>
      <c r="AV98" s="81" t="s">
        <v>27</v>
      </c>
      <c r="AW98" s="81" t="s">
        <v>27</v>
      </c>
      <c r="AX98" s="81" t="s">
        <v>27</v>
      </c>
      <c r="AY98" s="175"/>
    </row>
    <row r="99" ht="31.5" spans="1:51">
      <c r="A99" s="20"/>
      <c r="B99" s="149">
        <v>41</v>
      </c>
      <c r="C99" s="19" t="s">
        <v>253</v>
      </c>
      <c r="D99" s="19" t="s">
        <v>254</v>
      </c>
      <c r="E99" s="19"/>
      <c r="F99" s="24" t="s">
        <v>386</v>
      </c>
      <c r="G99" s="37">
        <v>121</v>
      </c>
      <c r="H99" s="45">
        <v>1</v>
      </c>
      <c r="I99" s="76" t="s">
        <v>449</v>
      </c>
      <c r="J99" s="76"/>
      <c r="K99" s="39">
        <v>121</v>
      </c>
      <c r="L99" s="39">
        <v>0</v>
      </c>
      <c r="M99" s="39">
        <v>121</v>
      </c>
      <c r="N99" s="100">
        <v>1</v>
      </c>
      <c r="O99" s="39" t="s">
        <v>27</v>
      </c>
      <c r="P99" s="39" t="s">
        <v>27</v>
      </c>
      <c r="Q99" s="39" t="s">
        <v>27</v>
      </c>
      <c r="R99" s="39" t="s">
        <v>27</v>
      </c>
      <c r="S99" s="39" t="s">
        <v>27</v>
      </c>
      <c r="T99" s="39" t="s">
        <v>27</v>
      </c>
      <c r="U99" s="39" t="s">
        <v>27</v>
      </c>
      <c r="V99" s="39" t="s">
        <v>27</v>
      </c>
      <c r="W99" s="39" t="s">
        <v>27</v>
      </c>
      <c r="X99" s="39" t="s">
        <v>27</v>
      </c>
      <c r="Y99" s="39" t="s">
        <v>27</v>
      </c>
      <c r="Z99" s="39" t="s">
        <v>27</v>
      </c>
      <c r="AA99" s="39" t="s">
        <v>27</v>
      </c>
      <c r="AB99" s="39" t="s">
        <v>27</v>
      </c>
      <c r="AC99" s="39" t="s">
        <v>27</v>
      </c>
      <c r="AD99" s="39" t="s">
        <v>27</v>
      </c>
      <c r="AE99" s="39">
        <v>72</v>
      </c>
      <c r="AF99" s="39">
        <v>0</v>
      </c>
      <c r="AG99" s="39">
        <v>72</v>
      </c>
      <c r="AH99" s="100">
        <v>1</v>
      </c>
      <c r="AI99" s="39" t="s">
        <v>27</v>
      </c>
      <c r="AJ99" s="39" t="s">
        <v>27</v>
      </c>
      <c r="AK99" s="39" t="s">
        <v>27</v>
      </c>
      <c r="AL99" s="39" t="s">
        <v>27</v>
      </c>
      <c r="AM99" s="39">
        <v>49</v>
      </c>
      <c r="AN99" s="39">
        <v>0</v>
      </c>
      <c r="AO99" s="39">
        <v>49</v>
      </c>
      <c r="AP99" s="100">
        <v>1</v>
      </c>
      <c r="AQ99" s="39" t="s">
        <v>27</v>
      </c>
      <c r="AR99" s="39" t="s">
        <v>27</v>
      </c>
      <c r="AS99" s="39" t="s">
        <v>27</v>
      </c>
      <c r="AT99" s="39" t="s">
        <v>27</v>
      </c>
      <c r="AU99" s="39" t="s">
        <v>27</v>
      </c>
      <c r="AV99" s="39" t="s">
        <v>27</v>
      </c>
      <c r="AW99" s="39" t="s">
        <v>27</v>
      </c>
      <c r="AX99" s="39" t="s">
        <v>27</v>
      </c>
      <c r="AY99" s="175"/>
    </row>
    <row r="100" ht="15.75" spans="1:51">
      <c r="A100" s="20"/>
      <c r="B100" s="149">
        <v>42</v>
      </c>
      <c r="C100" s="19" t="s">
        <v>256</v>
      </c>
      <c r="D100" s="19" t="s">
        <v>257</v>
      </c>
      <c r="E100" s="19"/>
      <c r="F100" s="24" t="s">
        <v>258</v>
      </c>
      <c r="G100" s="37">
        <f>U100+Y100+AC100+AO100</f>
        <v>67</v>
      </c>
      <c r="H100" s="47">
        <f>G100/289</f>
        <v>0.231833910034602</v>
      </c>
      <c r="I100" s="86"/>
      <c r="J100" s="86"/>
      <c r="K100" s="66" t="s">
        <v>27</v>
      </c>
      <c r="L100" s="39" t="s">
        <v>27</v>
      </c>
      <c r="M100" s="39" t="s">
        <v>27</v>
      </c>
      <c r="N100" s="39" t="s">
        <v>27</v>
      </c>
      <c r="O100" s="39" t="s">
        <v>27</v>
      </c>
      <c r="P100" s="39" t="s">
        <v>27</v>
      </c>
      <c r="Q100" s="39" t="s">
        <v>27</v>
      </c>
      <c r="R100" s="39" t="s">
        <v>27</v>
      </c>
      <c r="S100" s="39">
        <v>72</v>
      </c>
      <c r="T100" s="39">
        <v>2</v>
      </c>
      <c r="U100" s="39">
        <v>17</v>
      </c>
      <c r="V100" s="97">
        <v>0.2361</v>
      </c>
      <c r="W100" s="39">
        <v>4</v>
      </c>
      <c r="X100" s="39">
        <v>2</v>
      </c>
      <c r="Y100" s="39">
        <v>4</v>
      </c>
      <c r="Z100" s="97">
        <v>1</v>
      </c>
      <c r="AA100" s="39">
        <v>135</v>
      </c>
      <c r="AB100" s="39">
        <v>2</v>
      </c>
      <c r="AC100" s="39">
        <v>26</v>
      </c>
      <c r="AD100" s="97">
        <v>0.1926</v>
      </c>
      <c r="AE100" s="39" t="s">
        <v>27</v>
      </c>
      <c r="AF100" s="39" t="s">
        <v>27</v>
      </c>
      <c r="AG100" s="39" t="s">
        <v>27</v>
      </c>
      <c r="AH100" s="39" t="s">
        <v>27</v>
      </c>
      <c r="AI100" s="39" t="s">
        <v>27</v>
      </c>
      <c r="AJ100" s="39" t="s">
        <v>27</v>
      </c>
      <c r="AK100" s="39" t="s">
        <v>27</v>
      </c>
      <c r="AL100" s="39" t="s">
        <v>27</v>
      </c>
      <c r="AM100" s="39">
        <v>78</v>
      </c>
      <c r="AN100" s="39">
        <v>6</v>
      </c>
      <c r="AO100" s="39">
        <v>20</v>
      </c>
      <c r="AP100" s="97">
        <v>0.2564</v>
      </c>
      <c r="AQ100" s="39" t="s">
        <v>27</v>
      </c>
      <c r="AR100" s="39" t="s">
        <v>27</v>
      </c>
      <c r="AS100" s="39" t="s">
        <v>27</v>
      </c>
      <c r="AT100" s="39" t="s">
        <v>27</v>
      </c>
      <c r="AU100" s="39" t="s">
        <v>27</v>
      </c>
      <c r="AV100" s="39" t="s">
        <v>27</v>
      </c>
      <c r="AW100" s="39" t="s">
        <v>27</v>
      </c>
      <c r="AX100" s="39" t="s">
        <v>27</v>
      </c>
      <c r="AY100" s="175"/>
    </row>
    <row r="101" ht="15.75" spans="1:51">
      <c r="A101" s="20"/>
      <c r="B101" s="23"/>
      <c r="C101" s="19"/>
      <c r="D101" s="19" t="s">
        <v>259</v>
      </c>
      <c r="E101" s="19"/>
      <c r="F101" s="24" t="s">
        <v>258</v>
      </c>
      <c r="G101" s="37">
        <f>U101+Y101+AC101+AO101</f>
        <v>7850</v>
      </c>
      <c r="H101" s="47">
        <f>G101/25400</f>
        <v>0.309055118110236</v>
      </c>
      <c r="I101" s="77"/>
      <c r="J101" s="77"/>
      <c r="K101" s="66" t="s">
        <v>27</v>
      </c>
      <c r="L101" s="39" t="s">
        <v>27</v>
      </c>
      <c r="M101" s="39" t="s">
        <v>27</v>
      </c>
      <c r="N101" s="39" t="s">
        <v>27</v>
      </c>
      <c r="O101" s="39" t="s">
        <v>27</v>
      </c>
      <c r="P101" s="39" t="s">
        <v>27</v>
      </c>
      <c r="Q101" s="39" t="s">
        <v>27</v>
      </c>
      <c r="R101" s="39" t="s">
        <v>27</v>
      </c>
      <c r="S101" s="39">
        <v>6800</v>
      </c>
      <c r="T101" s="39">
        <v>160</v>
      </c>
      <c r="U101" s="39">
        <v>1830</v>
      </c>
      <c r="V101" s="97">
        <v>0.2691</v>
      </c>
      <c r="W101" s="39">
        <v>800</v>
      </c>
      <c r="X101" s="39">
        <v>400</v>
      </c>
      <c r="Y101" s="39">
        <v>800</v>
      </c>
      <c r="Z101" s="97">
        <v>1</v>
      </c>
      <c r="AA101" s="39">
        <v>9400</v>
      </c>
      <c r="AB101" s="39">
        <v>100</v>
      </c>
      <c r="AC101" s="39">
        <v>3100</v>
      </c>
      <c r="AD101" s="97">
        <v>0.3298</v>
      </c>
      <c r="AE101" s="39" t="s">
        <v>27</v>
      </c>
      <c r="AF101" s="39" t="s">
        <v>27</v>
      </c>
      <c r="AG101" s="39" t="s">
        <v>27</v>
      </c>
      <c r="AH101" s="39" t="s">
        <v>27</v>
      </c>
      <c r="AI101" s="39" t="s">
        <v>27</v>
      </c>
      <c r="AJ101" s="39" t="s">
        <v>27</v>
      </c>
      <c r="AK101" s="39" t="s">
        <v>27</v>
      </c>
      <c r="AL101" s="39" t="s">
        <v>27</v>
      </c>
      <c r="AM101" s="39">
        <v>8400</v>
      </c>
      <c r="AN101" s="39">
        <v>590</v>
      </c>
      <c r="AO101" s="39">
        <v>2120</v>
      </c>
      <c r="AP101" s="97">
        <v>0.2523</v>
      </c>
      <c r="AQ101" s="39" t="s">
        <v>27</v>
      </c>
      <c r="AR101" s="39" t="s">
        <v>27</v>
      </c>
      <c r="AS101" s="39" t="s">
        <v>27</v>
      </c>
      <c r="AT101" s="39" t="s">
        <v>27</v>
      </c>
      <c r="AU101" s="39" t="s">
        <v>27</v>
      </c>
      <c r="AV101" s="39" t="s">
        <v>27</v>
      </c>
      <c r="AW101" s="39" t="s">
        <v>27</v>
      </c>
      <c r="AX101" s="39" t="s">
        <v>27</v>
      </c>
      <c r="AY101" s="175"/>
    </row>
    <row r="102" ht="31.5" spans="1:51">
      <c r="A102" s="20"/>
      <c r="B102" s="149">
        <v>43</v>
      </c>
      <c r="C102" s="19" t="s">
        <v>260</v>
      </c>
      <c r="D102" s="19" t="s">
        <v>261</v>
      </c>
      <c r="E102" s="19"/>
      <c r="F102" s="24" t="s">
        <v>262</v>
      </c>
      <c r="G102" s="37">
        <v>26</v>
      </c>
      <c r="H102" s="47">
        <v>0.3562</v>
      </c>
      <c r="I102" s="86" t="s">
        <v>297</v>
      </c>
      <c r="J102" s="86" t="s">
        <v>387</v>
      </c>
      <c r="K102" s="66" t="s">
        <v>27</v>
      </c>
      <c r="L102" s="39" t="s">
        <v>27</v>
      </c>
      <c r="M102" s="39" t="s">
        <v>27</v>
      </c>
      <c r="N102" s="39" t="s">
        <v>27</v>
      </c>
      <c r="O102" s="39">
        <v>11</v>
      </c>
      <c r="P102" s="39">
        <v>1</v>
      </c>
      <c r="Q102" s="39">
        <v>4</v>
      </c>
      <c r="R102" s="97">
        <f>Q102/O102</f>
        <v>0.363636363636364</v>
      </c>
      <c r="S102" s="39">
        <v>9</v>
      </c>
      <c r="T102" s="39">
        <v>1</v>
      </c>
      <c r="U102" s="39">
        <v>3</v>
      </c>
      <c r="V102" s="97">
        <f>U102/S102</f>
        <v>0.333333333333333</v>
      </c>
      <c r="W102" s="39">
        <v>10</v>
      </c>
      <c r="X102" s="39">
        <v>1</v>
      </c>
      <c r="Y102" s="39">
        <v>3</v>
      </c>
      <c r="Z102" s="97">
        <f>Y102/W102</f>
        <v>0.3</v>
      </c>
      <c r="AA102" s="39">
        <v>14</v>
      </c>
      <c r="AB102" s="39">
        <v>1</v>
      </c>
      <c r="AC102" s="39">
        <v>5</v>
      </c>
      <c r="AD102" s="97">
        <f>AC102/AA102</f>
        <v>0.357142857142857</v>
      </c>
      <c r="AE102" s="39">
        <v>10</v>
      </c>
      <c r="AF102" s="39">
        <v>2</v>
      </c>
      <c r="AG102" s="39">
        <v>4</v>
      </c>
      <c r="AH102" s="97">
        <f>AG102/AE102</f>
        <v>0.4</v>
      </c>
      <c r="AI102" s="39">
        <v>9</v>
      </c>
      <c r="AJ102" s="39">
        <v>1</v>
      </c>
      <c r="AK102" s="39">
        <v>4</v>
      </c>
      <c r="AL102" s="97">
        <f>AK102/AI102</f>
        <v>0.444444444444444</v>
      </c>
      <c r="AM102" s="39">
        <v>10</v>
      </c>
      <c r="AN102" s="39">
        <v>1</v>
      </c>
      <c r="AO102" s="39">
        <v>3</v>
      </c>
      <c r="AP102" s="100">
        <f>AO102/AM102</f>
        <v>0.3</v>
      </c>
      <c r="AQ102" s="39" t="s">
        <v>27</v>
      </c>
      <c r="AR102" s="39" t="s">
        <v>27</v>
      </c>
      <c r="AS102" s="39" t="s">
        <v>27</v>
      </c>
      <c r="AT102" s="39" t="s">
        <v>27</v>
      </c>
      <c r="AU102" s="39" t="s">
        <v>27</v>
      </c>
      <c r="AV102" s="39" t="s">
        <v>27</v>
      </c>
      <c r="AW102" s="39" t="s">
        <v>27</v>
      </c>
      <c r="AX102" s="39" t="s">
        <v>27</v>
      </c>
      <c r="AY102" s="175"/>
    </row>
    <row r="103" ht="47.25" spans="1:51">
      <c r="A103" s="20"/>
      <c r="B103" s="149">
        <v>44</v>
      </c>
      <c r="C103" s="19" t="s">
        <v>263</v>
      </c>
      <c r="D103" s="19" t="s">
        <v>264</v>
      </c>
      <c r="E103" s="19"/>
      <c r="F103" s="24" t="s">
        <v>36</v>
      </c>
      <c r="G103" s="37">
        <v>20.3</v>
      </c>
      <c r="H103" s="54">
        <v>0.812</v>
      </c>
      <c r="I103" s="137"/>
      <c r="J103" s="137"/>
      <c r="K103" s="91" t="s">
        <v>27</v>
      </c>
      <c r="L103" s="37" t="s">
        <v>27</v>
      </c>
      <c r="M103" s="37" t="s">
        <v>27</v>
      </c>
      <c r="N103" s="37" t="s">
        <v>27</v>
      </c>
      <c r="O103" s="37">
        <v>9</v>
      </c>
      <c r="P103" s="37">
        <v>6</v>
      </c>
      <c r="Q103" s="37">
        <v>8</v>
      </c>
      <c r="R103" s="100">
        <v>0.89</v>
      </c>
      <c r="S103" s="37">
        <v>3</v>
      </c>
      <c r="T103" s="37">
        <v>1</v>
      </c>
      <c r="U103" s="37">
        <v>2</v>
      </c>
      <c r="V103" s="100">
        <v>0.67</v>
      </c>
      <c r="W103" s="37">
        <v>2</v>
      </c>
      <c r="X103" s="37">
        <v>0</v>
      </c>
      <c r="Y103" s="37">
        <v>1</v>
      </c>
      <c r="Z103" s="100">
        <v>0.5</v>
      </c>
      <c r="AA103" s="37">
        <v>4</v>
      </c>
      <c r="AB103" s="37">
        <v>2</v>
      </c>
      <c r="AC103" s="37">
        <v>3</v>
      </c>
      <c r="AD103" s="100">
        <v>0.75</v>
      </c>
      <c r="AE103" s="37">
        <v>2</v>
      </c>
      <c r="AF103" s="37">
        <v>2</v>
      </c>
      <c r="AG103" s="37">
        <v>2</v>
      </c>
      <c r="AH103" s="100">
        <v>1</v>
      </c>
      <c r="AI103" s="37">
        <v>2</v>
      </c>
      <c r="AJ103" s="37">
        <v>0.7</v>
      </c>
      <c r="AK103" s="37">
        <v>1.3</v>
      </c>
      <c r="AL103" s="100">
        <v>0.65</v>
      </c>
      <c r="AM103" s="37">
        <v>1</v>
      </c>
      <c r="AN103" s="37">
        <v>1</v>
      </c>
      <c r="AO103" s="37">
        <v>1</v>
      </c>
      <c r="AP103" s="100">
        <v>1</v>
      </c>
      <c r="AQ103" s="39" t="s">
        <v>27</v>
      </c>
      <c r="AR103" s="39" t="s">
        <v>27</v>
      </c>
      <c r="AS103" s="39" t="s">
        <v>27</v>
      </c>
      <c r="AT103" s="39" t="s">
        <v>27</v>
      </c>
      <c r="AU103" s="37">
        <v>2</v>
      </c>
      <c r="AV103" s="37">
        <v>2</v>
      </c>
      <c r="AW103" s="37">
        <v>2</v>
      </c>
      <c r="AX103" s="100">
        <v>1</v>
      </c>
      <c r="AY103" s="188"/>
    </row>
    <row r="104" ht="87" customHeight="true" spans="1:51">
      <c r="A104" s="15"/>
      <c r="B104" s="149">
        <v>45</v>
      </c>
      <c r="C104" s="19" t="s">
        <v>265</v>
      </c>
      <c r="D104" s="19" t="s">
        <v>266</v>
      </c>
      <c r="E104" s="19"/>
      <c r="F104" s="24" t="s">
        <v>63</v>
      </c>
      <c r="G104" s="43">
        <v>3</v>
      </c>
      <c r="H104" s="53">
        <v>0.1304</v>
      </c>
      <c r="I104" s="87" t="s">
        <v>388</v>
      </c>
      <c r="J104" s="87" t="s">
        <v>389</v>
      </c>
      <c r="K104" s="81">
        <v>1</v>
      </c>
      <c r="L104" s="81" t="s">
        <v>27</v>
      </c>
      <c r="M104" s="81" t="s">
        <v>27</v>
      </c>
      <c r="N104" s="43" t="s">
        <v>31</v>
      </c>
      <c r="O104" s="81">
        <v>4</v>
      </c>
      <c r="P104" s="81">
        <v>1</v>
      </c>
      <c r="Q104" s="81">
        <v>1</v>
      </c>
      <c r="R104" s="53">
        <v>0.25</v>
      </c>
      <c r="S104" s="81">
        <v>3</v>
      </c>
      <c r="T104" s="81" t="s">
        <v>27</v>
      </c>
      <c r="U104" s="81" t="s">
        <v>27</v>
      </c>
      <c r="V104" s="140" t="s">
        <v>31</v>
      </c>
      <c r="W104" s="81">
        <v>2</v>
      </c>
      <c r="X104" s="81" t="s">
        <v>27</v>
      </c>
      <c r="Y104" s="81">
        <v>1</v>
      </c>
      <c r="Z104" s="82">
        <v>0.5</v>
      </c>
      <c r="AA104" s="81">
        <v>3</v>
      </c>
      <c r="AB104" s="81" t="s">
        <v>27</v>
      </c>
      <c r="AC104" s="81">
        <v>1</v>
      </c>
      <c r="AD104" s="82">
        <v>0.333</v>
      </c>
      <c r="AE104" s="39">
        <v>2</v>
      </c>
      <c r="AF104" s="81" t="s">
        <v>27</v>
      </c>
      <c r="AG104" s="81" t="s">
        <v>27</v>
      </c>
      <c r="AH104" s="81" t="s">
        <v>31</v>
      </c>
      <c r="AI104" s="39">
        <v>2</v>
      </c>
      <c r="AJ104" s="81" t="s">
        <v>27</v>
      </c>
      <c r="AK104" s="81" t="s">
        <v>27</v>
      </c>
      <c r="AL104" s="81" t="s">
        <v>31</v>
      </c>
      <c r="AM104" s="39">
        <v>2</v>
      </c>
      <c r="AN104" s="81" t="s">
        <v>27</v>
      </c>
      <c r="AO104" s="81" t="s">
        <v>27</v>
      </c>
      <c r="AP104" s="81" t="s">
        <v>31</v>
      </c>
      <c r="AQ104" s="39">
        <v>2</v>
      </c>
      <c r="AR104" s="39" t="s">
        <v>27</v>
      </c>
      <c r="AS104" s="39" t="s">
        <v>27</v>
      </c>
      <c r="AT104" s="140" t="s">
        <v>31</v>
      </c>
      <c r="AU104" s="39">
        <v>2</v>
      </c>
      <c r="AV104" s="39" t="s">
        <v>27</v>
      </c>
      <c r="AW104" s="39" t="s">
        <v>27</v>
      </c>
      <c r="AX104" s="140" t="s">
        <v>31</v>
      </c>
      <c r="AY104" s="175" t="s">
        <v>267</v>
      </c>
    </row>
    <row r="105" ht="33" customHeight="true" spans="1:51">
      <c r="A105" s="44" t="s">
        <v>268</v>
      </c>
      <c r="B105" s="149">
        <v>46</v>
      </c>
      <c r="C105" s="19" t="s">
        <v>269</v>
      </c>
      <c r="D105" s="19" t="s">
        <v>270</v>
      </c>
      <c r="E105" s="19"/>
      <c r="F105" s="24" t="s">
        <v>381</v>
      </c>
      <c r="G105" s="37">
        <v>26</v>
      </c>
      <c r="H105" s="45">
        <v>1</v>
      </c>
      <c r="I105" s="39"/>
      <c r="J105" s="39"/>
      <c r="K105" s="39">
        <v>5</v>
      </c>
      <c r="L105" s="39">
        <v>5</v>
      </c>
      <c r="M105" s="39">
        <v>5</v>
      </c>
      <c r="N105" s="97">
        <v>1</v>
      </c>
      <c r="O105" s="39">
        <v>5</v>
      </c>
      <c r="P105" s="39">
        <v>5</v>
      </c>
      <c r="Q105" s="39">
        <v>5</v>
      </c>
      <c r="R105" s="97">
        <v>1</v>
      </c>
      <c r="S105" s="39">
        <v>2</v>
      </c>
      <c r="T105" s="39">
        <v>2</v>
      </c>
      <c r="U105" s="39">
        <v>2</v>
      </c>
      <c r="V105" s="97">
        <v>1</v>
      </c>
      <c r="W105" s="39">
        <v>3</v>
      </c>
      <c r="X105" s="39">
        <v>3</v>
      </c>
      <c r="Y105" s="39">
        <v>3</v>
      </c>
      <c r="Z105" s="97">
        <v>1</v>
      </c>
      <c r="AA105" s="39">
        <v>5</v>
      </c>
      <c r="AB105" s="39">
        <v>5</v>
      </c>
      <c r="AC105" s="39">
        <v>5</v>
      </c>
      <c r="AD105" s="97">
        <v>1</v>
      </c>
      <c r="AE105" s="39">
        <v>2</v>
      </c>
      <c r="AF105" s="39">
        <v>2</v>
      </c>
      <c r="AG105" s="39">
        <v>2</v>
      </c>
      <c r="AH105" s="97">
        <v>1</v>
      </c>
      <c r="AI105" s="39">
        <v>2</v>
      </c>
      <c r="AJ105" s="39">
        <v>2</v>
      </c>
      <c r="AK105" s="39">
        <v>2</v>
      </c>
      <c r="AL105" s="97">
        <v>1</v>
      </c>
      <c r="AM105" s="39">
        <v>2</v>
      </c>
      <c r="AN105" s="39">
        <v>2</v>
      </c>
      <c r="AO105" s="39">
        <v>2</v>
      </c>
      <c r="AP105" s="97">
        <v>1</v>
      </c>
      <c r="AQ105" s="39" t="s">
        <v>27</v>
      </c>
      <c r="AR105" s="39" t="s">
        <v>27</v>
      </c>
      <c r="AS105" s="39" t="s">
        <v>27</v>
      </c>
      <c r="AT105" s="39" t="s">
        <v>27</v>
      </c>
      <c r="AU105" s="39" t="s">
        <v>27</v>
      </c>
      <c r="AV105" s="39" t="s">
        <v>27</v>
      </c>
      <c r="AW105" s="39" t="s">
        <v>27</v>
      </c>
      <c r="AX105" s="39" t="s">
        <v>27</v>
      </c>
      <c r="AY105" s="175"/>
    </row>
    <row r="106" ht="15.75" spans="1:51">
      <c r="A106" s="77"/>
      <c r="B106" s="149">
        <v>47</v>
      </c>
      <c r="C106" s="19" t="s">
        <v>272</v>
      </c>
      <c r="D106" s="19" t="s">
        <v>273</v>
      </c>
      <c r="E106" s="19"/>
      <c r="F106" s="24" t="s">
        <v>274</v>
      </c>
      <c r="G106" s="39" t="s">
        <v>27</v>
      </c>
      <c r="H106" s="133" t="s">
        <v>27</v>
      </c>
      <c r="I106" s="76"/>
      <c r="J106" s="76"/>
      <c r="K106" s="39">
        <v>1</v>
      </c>
      <c r="L106" s="39"/>
      <c r="M106" s="39"/>
      <c r="N106" s="39"/>
      <c r="O106" s="39">
        <v>2</v>
      </c>
      <c r="P106" s="39"/>
      <c r="Q106" s="39"/>
      <c r="R106" s="39"/>
      <c r="S106" s="39">
        <v>2</v>
      </c>
      <c r="T106" s="39"/>
      <c r="U106" s="39"/>
      <c r="V106" s="39"/>
      <c r="W106" s="39">
        <v>2</v>
      </c>
      <c r="X106" s="39"/>
      <c r="Y106" s="39"/>
      <c r="Z106" s="39"/>
      <c r="AA106" s="39">
        <v>2</v>
      </c>
      <c r="AB106" s="39"/>
      <c r="AC106" s="39"/>
      <c r="AD106" s="39"/>
      <c r="AE106" s="39">
        <v>2</v>
      </c>
      <c r="AF106" s="39"/>
      <c r="AG106" s="39"/>
      <c r="AH106" s="39"/>
      <c r="AI106" s="39">
        <v>2</v>
      </c>
      <c r="AJ106" s="39"/>
      <c r="AK106" s="39"/>
      <c r="AL106" s="39"/>
      <c r="AM106" s="39">
        <v>2</v>
      </c>
      <c r="AN106" s="39"/>
      <c r="AO106" s="39"/>
      <c r="AP106" s="39"/>
      <c r="AQ106" s="39" t="s">
        <v>27</v>
      </c>
      <c r="AR106" s="39" t="s">
        <v>27</v>
      </c>
      <c r="AS106" s="39" t="s">
        <v>27</v>
      </c>
      <c r="AT106" s="39" t="s">
        <v>27</v>
      </c>
      <c r="AU106" s="39">
        <v>1</v>
      </c>
      <c r="AV106" s="39"/>
      <c r="AW106" s="39"/>
      <c r="AX106" s="39"/>
      <c r="AY106" s="186" t="s">
        <v>391</v>
      </c>
    </row>
    <row r="107" ht="15.75" spans="1:51">
      <c r="A107" s="77"/>
      <c r="B107" s="23"/>
      <c r="C107" s="19"/>
      <c r="D107" s="19" t="s">
        <v>276</v>
      </c>
      <c r="E107" s="19"/>
      <c r="F107" s="24" t="s">
        <v>274</v>
      </c>
      <c r="G107" s="39" t="s">
        <v>27</v>
      </c>
      <c r="H107" s="133" t="s">
        <v>27</v>
      </c>
      <c r="I107" s="32"/>
      <c r="J107" s="32"/>
      <c r="K107" s="39" t="s">
        <v>27</v>
      </c>
      <c r="L107" s="39" t="s">
        <v>27</v>
      </c>
      <c r="M107" s="39" t="s">
        <v>27</v>
      </c>
      <c r="N107" s="39" t="s">
        <v>27</v>
      </c>
      <c r="O107" s="39" t="s">
        <v>27</v>
      </c>
      <c r="P107" s="39" t="s">
        <v>27</v>
      </c>
      <c r="Q107" s="39" t="s">
        <v>27</v>
      </c>
      <c r="R107" s="39" t="s">
        <v>27</v>
      </c>
      <c r="S107" s="39" t="s">
        <v>27</v>
      </c>
      <c r="T107" s="39" t="s">
        <v>27</v>
      </c>
      <c r="U107" s="39" t="s">
        <v>27</v>
      </c>
      <c r="V107" s="39" t="s">
        <v>27</v>
      </c>
      <c r="W107" s="39">
        <v>1</v>
      </c>
      <c r="X107" s="39"/>
      <c r="Y107" s="39"/>
      <c r="Z107" s="39"/>
      <c r="AA107" s="39" t="s">
        <v>27</v>
      </c>
      <c r="AB107" s="39" t="s">
        <v>27</v>
      </c>
      <c r="AC107" s="39" t="s">
        <v>27</v>
      </c>
      <c r="AD107" s="39" t="s">
        <v>27</v>
      </c>
      <c r="AE107" s="39">
        <v>1</v>
      </c>
      <c r="AF107" s="39"/>
      <c r="AG107" s="39"/>
      <c r="AH107" s="39"/>
      <c r="AI107" s="39">
        <v>1</v>
      </c>
      <c r="AJ107" s="39"/>
      <c r="AK107" s="39"/>
      <c r="AL107" s="39"/>
      <c r="AM107" s="39" t="s">
        <v>27</v>
      </c>
      <c r="AN107" s="39" t="s">
        <v>27</v>
      </c>
      <c r="AO107" s="39" t="s">
        <v>27</v>
      </c>
      <c r="AP107" s="39" t="s">
        <v>27</v>
      </c>
      <c r="AQ107" s="39" t="s">
        <v>27</v>
      </c>
      <c r="AR107" s="39" t="s">
        <v>27</v>
      </c>
      <c r="AS107" s="39" t="s">
        <v>27</v>
      </c>
      <c r="AT107" s="39" t="s">
        <v>27</v>
      </c>
      <c r="AU107" s="39" t="s">
        <v>27</v>
      </c>
      <c r="AV107" s="39" t="s">
        <v>27</v>
      </c>
      <c r="AW107" s="39" t="s">
        <v>27</v>
      </c>
      <c r="AX107" s="39" t="s">
        <v>27</v>
      </c>
      <c r="AY107" s="32"/>
    </row>
    <row r="108" ht="33" customHeight="true" spans="1:51">
      <c r="A108" s="77"/>
      <c r="B108" s="149">
        <v>48</v>
      </c>
      <c r="C108" s="19" t="s">
        <v>277</v>
      </c>
      <c r="D108" s="19" t="s">
        <v>278</v>
      </c>
      <c r="E108" s="19"/>
      <c r="F108" s="24" t="s">
        <v>279</v>
      </c>
      <c r="G108" s="37" t="s">
        <v>31</v>
      </c>
      <c r="H108" s="37" t="s">
        <v>31</v>
      </c>
      <c r="I108" s="37"/>
      <c r="J108" s="37"/>
      <c r="K108" s="37" t="s">
        <v>31</v>
      </c>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175" t="s">
        <v>392</v>
      </c>
    </row>
    <row r="109" ht="50.25" customHeight="true" spans="1:51">
      <c r="A109" s="77"/>
      <c r="B109" s="149">
        <v>49</v>
      </c>
      <c r="C109" s="19" t="s">
        <v>282</v>
      </c>
      <c r="D109" s="19" t="s">
        <v>283</v>
      </c>
      <c r="E109" s="19"/>
      <c r="F109" s="24" t="s">
        <v>274</v>
      </c>
      <c r="G109" s="39">
        <v>156</v>
      </c>
      <c r="H109" s="97">
        <v>0.78</v>
      </c>
      <c r="I109" s="39"/>
      <c r="J109" s="39"/>
      <c r="K109" s="39">
        <v>200</v>
      </c>
      <c r="L109" s="39">
        <v>70</v>
      </c>
      <c r="M109" s="39">
        <v>156</v>
      </c>
      <c r="N109" s="97">
        <v>0.78</v>
      </c>
      <c r="O109" s="39" t="s">
        <v>27</v>
      </c>
      <c r="P109" s="39" t="s">
        <v>27</v>
      </c>
      <c r="Q109" s="39" t="s">
        <v>27</v>
      </c>
      <c r="R109" s="39" t="s">
        <v>27</v>
      </c>
      <c r="S109" s="39" t="s">
        <v>27</v>
      </c>
      <c r="T109" s="39" t="s">
        <v>27</v>
      </c>
      <c r="U109" s="39" t="s">
        <v>27</v>
      </c>
      <c r="V109" s="39" t="s">
        <v>27</v>
      </c>
      <c r="W109" s="39" t="s">
        <v>27</v>
      </c>
      <c r="X109" s="39" t="s">
        <v>27</v>
      </c>
      <c r="Y109" s="39" t="s">
        <v>27</v>
      </c>
      <c r="Z109" s="39" t="s">
        <v>27</v>
      </c>
      <c r="AA109" s="39" t="s">
        <v>27</v>
      </c>
      <c r="AB109" s="39" t="s">
        <v>27</v>
      </c>
      <c r="AC109" s="39" t="s">
        <v>27</v>
      </c>
      <c r="AD109" s="39" t="s">
        <v>27</v>
      </c>
      <c r="AE109" s="39" t="s">
        <v>27</v>
      </c>
      <c r="AF109" s="39" t="s">
        <v>27</v>
      </c>
      <c r="AG109" s="39" t="s">
        <v>27</v>
      </c>
      <c r="AH109" s="39" t="s">
        <v>27</v>
      </c>
      <c r="AI109" s="39" t="s">
        <v>27</v>
      </c>
      <c r="AJ109" s="39" t="s">
        <v>27</v>
      </c>
      <c r="AK109" s="39" t="s">
        <v>27</v>
      </c>
      <c r="AL109" s="39" t="s">
        <v>27</v>
      </c>
      <c r="AM109" s="39" t="s">
        <v>27</v>
      </c>
      <c r="AN109" s="39" t="s">
        <v>27</v>
      </c>
      <c r="AO109" s="39" t="s">
        <v>27</v>
      </c>
      <c r="AP109" s="39" t="s">
        <v>27</v>
      </c>
      <c r="AQ109" s="39" t="s">
        <v>27</v>
      </c>
      <c r="AR109" s="39" t="s">
        <v>27</v>
      </c>
      <c r="AS109" s="39" t="s">
        <v>27</v>
      </c>
      <c r="AT109" s="39" t="s">
        <v>27</v>
      </c>
      <c r="AU109" s="39" t="s">
        <v>27</v>
      </c>
      <c r="AV109" s="39" t="s">
        <v>27</v>
      </c>
      <c r="AW109" s="39" t="s">
        <v>27</v>
      </c>
      <c r="AX109" s="39" t="s">
        <v>27</v>
      </c>
      <c r="AY109" s="175"/>
    </row>
    <row r="110" ht="50.25" customHeight="true" spans="1:51">
      <c r="A110" s="77"/>
      <c r="B110" s="149">
        <v>50</v>
      </c>
      <c r="C110" s="19" t="s">
        <v>284</v>
      </c>
      <c r="D110" s="19" t="s">
        <v>285</v>
      </c>
      <c r="E110" s="19"/>
      <c r="F110" s="24" t="s">
        <v>274</v>
      </c>
      <c r="G110" s="37" t="s">
        <v>31</v>
      </c>
      <c r="H110" s="129" t="s">
        <v>31</v>
      </c>
      <c r="I110" s="39" t="s">
        <v>297</v>
      </c>
      <c r="J110" s="37" t="s">
        <v>393</v>
      </c>
      <c r="K110" s="39">
        <v>8</v>
      </c>
      <c r="L110" s="39" t="s">
        <v>27</v>
      </c>
      <c r="M110" s="39" t="s">
        <v>27</v>
      </c>
      <c r="N110" s="39" t="s">
        <v>27</v>
      </c>
      <c r="O110" s="39">
        <v>1</v>
      </c>
      <c r="P110" s="39" t="s">
        <v>27</v>
      </c>
      <c r="Q110" s="39" t="s">
        <v>27</v>
      </c>
      <c r="R110" s="39" t="s">
        <v>27</v>
      </c>
      <c r="S110" s="39">
        <v>1</v>
      </c>
      <c r="T110" s="39" t="s">
        <v>27</v>
      </c>
      <c r="U110" s="39" t="s">
        <v>27</v>
      </c>
      <c r="V110" s="39" t="s">
        <v>27</v>
      </c>
      <c r="W110" s="39">
        <v>1</v>
      </c>
      <c r="X110" s="39" t="s">
        <v>27</v>
      </c>
      <c r="Y110" s="39" t="s">
        <v>27</v>
      </c>
      <c r="Z110" s="39" t="s">
        <v>27</v>
      </c>
      <c r="AA110" s="39">
        <v>1</v>
      </c>
      <c r="AB110" s="39" t="s">
        <v>27</v>
      </c>
      <c r="AC110" s="39" t="s">
        <v>27</v>
      </c>
      <c r="AD110" s="39" t="s">
        <v>27</v>
      </c>
      <c r="AE110" s="39">
        <v>1</v>
      </c>
      <c r="AF110" s="39" t="s">
        <v>27</v>
      </c>
      <c r="AG110" s="39" t="s">
        <v>27</v>
      </c>
      <c r="AH110" s="39" t="s">
        <v>27</v>
      </c>
      <c r="AI110" s="39">
        <v>1</v>
      </c>
      <c r="AJ110" s="39" t="s">
        <v>27</v>
      </c>
      <c r="AK110" s="39" t="s">
        <v>27</v>
      </c>
      <c r="AL110" s="39" t="s">
        <v>27</v>
      </c>
      <c r="AM110" s="39">
        <v>1</v>
      </c>
      <c r="AN110" s="39" t="s">
        <v>27</v>
      </c>
      <c r="AO110" s="39" t="s">
        <v>27</v>
      </c>
      <c r="AP110" s="39" t="s">
        <v>27</v>
      </c>
      <c r="AQ110" s="39">
        <v>1</v>
      </c>
      <c r="AR110" s="39" t="s">
        <v>27</v>
      </c>
      <c r="AS110" s="39" t="s">
        <v>27</v>
      </c>
      <c r="AT110" s="39" t="s">
        <v>27</v>
      </c>
      <c r="AU110" s="39">
        <v>1</v>
      </c>
      <c r="AV110" s="39" t="s">
        <v>27</v>
      </c>
      <c r="AW110" s="39" t="s">
        <v>27</v>
      </c>
      <c r="AX110" s="39" t="s">
        <v>27</v>
      </c>
      <c r="AY110" s="175" t="s">
        <v>394</v>
      </c>
    </row>
    <row r="111" ht="47.25" spans="1:51">
      <c r="A111" s="179" t="s">
        <v>288</v>
      </c>
      <c r="B111" s="149">
        <v>51</v>
      </c>
      <c r="C111" s="19" t="s">
        <v>289</v>
      </c>
      <c r="D111" s="19" t="s">
        <v>290</v>
      </c>
      <c r="E111" s="19"/>
      <c r="F111" s="24" t="s">
        <v>291</v>
      </c>
      <c r="G111" s="37">
        <v>32</v>
      </c>
      <c r="H111" s="45">
        <v>0.4</v>
      </c>
      <c r="I111" s="39"/>
      <c r="J111" s="39"/>
      <c r="K111" s="39" t="s">
        <v>27</v>
      </c>
      <c r="L111" s="39" t="s">
        <v>27</v>
      </c>
      <c r="M111" s="39" t="s">
        <v>27</v>
      </c>
      <c r="N111" s="39" t="s">
        <v>27</v>
      </c>
      <c r="O111" s="39">
        <v>10</v>
      </c>
      <c r="P111" s="39">
        <v>1</v>
      </c>
      <c r="Q111" s="39">
        <v>5</v>
      </c>
      <c r="R111" s="97">
        <v>0.5</v>
      </c>
      <c r="S111" s="39">
        <v>8</v>
      </c>
      <c r="T111" s="39">
        <v>1</v>
      </c>
      <c r="U111" s="39">
        <v>1</v>
      </c>
      <c r="V111" s="97">
        <v>0.125</v>
      </c>
      <c r="W111" s="39">
        <v>8</v>
      </c>
      <c r="X111" s="39">
        <v>0</v>
      </c>
      <c r="Y111" s="39">
        <v>0</v>
      </c>
      <c r="Z111" s="97">
        <v>0</v>
      </c>
      <c r="AA111" s="39">
        <v>24</v>
      </c>
      <c r="AB111" s="39">
        <v>7</v>
      </c>
      <c r="AC111" s="39">
        <v>15</v>
      </c>
      <c r="AD111" s="97">
        <v>0.625</v>
      </c>
      <c r="AE111" s="39">
        <v>12</v>
      </c>
      <c r="AF111" s="39">
        <v>2</v>
      </c>
      <c r="AG111" s="39">
        <v>12</v>
      </c>
      <c r="AH111" s="97">
        <v>1</v>
      </c>
      <c r="AI111" s="39">
        <v>8</v>
      </c>
      <c r="AJ111" s="39">
        <v>0</v>
      </c>
      <c r="AK111" s="39">
        <v>0</v>
      </c>
      <c r="AL111" s="97">
        <v>0</v>
      </c>
      <c r="AM111" s="39">
        <v>10</v>
      </c>
      <c r="AN111" s="39">
        <v>0</v>
      </c>
      <c r="AO111" s="39">
        <v>0</v>
      </c>
      <c r="AP111" s="97">
        <v>0</v>
      </c>
      <c r="AQ111" s="39" t="s">
        <v>27</v>
      </c>
      <c r="AR111" s="39" t="s">
        <v>27</v>
      </c>
      <c r="AS111" s="39" t="s">
        <v>27</v>
      </c>
      <c r="AT111" s="39" t="s">
        <v>27</v>
      </c>
      <c r="AU111" s="39" t="s">
        <v>27</v>
      </c>
      <c r="AV111" s="39" t="s">
        <v>27</v>
      </c>
      <c r="AW111" s="39" t="s">
        <v>27</v>
      </c>
      <c r="AX111" s="39" t="s">
        <v>27</v>
      </c>
      <c r="AY111" s="175"/>
    </row>
  </sheetData>
  <mergeCells count="215">
    <mergeCell ref="A1:P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K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X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D110:E110"/>
    <mergeCell ref="D111:E111"/>
    <mergeCell ref="A3:A4"/>
    <mergeCell ref="A5:A9"/>
    <mergeCell ref="A10:A21"/>
    <mergeCell ref="A22:A56"/>
    <mergeCell ref="A57:A69"/>
    <mergeCell ref="A70:A80"/>
    <mergeCell ref="A81:A82"/>
    <mergeCell ref="A83:A88"/>
    <mergeCell ref="A89:A91"/>
    <mergeCell ref="A92:A104"/>
    <mergeCell ref="A105:A110"/>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I3:I4"/>
    <mergeCell ref="I5:I6"/>
    <mergeCell ref="I8:I9"/>
    <mergeCell ref="I10:I17"/>
    <mergeCell ref="I22:I24"/>
    <mergeCell ref="I25:I29"/>
    <mergeCell ref="I30:I31"/>
    <mergeCell ref="I33:I34"/>
    <mergeCell ref="I36:I39"/>
    <mergeCell ref="I51:I56"/>
    <mergeCell ref="I57:I60"/>
    <mergeCell ref="I61:I62"/>
    <mergeCell ref="I66:I67"/>
    <mergeCell ref="I68:I69"/>
    <mergeCell ref="I70:I73"/>
    <mergeCell ref="I74:I80"/>
    <mergeCell ref="I83:I86"/>
    <mergeCell ref="I87:I88"/>
    <mergeCell ref="I92:I93"/>
    <mergeCell ref="I95:I96"/>
    <mergeCell ref="I100:I101"/>
    <mergeCell ref="I106:I107"/>
    <mergeCell ref="J3:J4"/>
    <mergeCell ref="J5:J6"/>
    <mergeCell ref="J8:J9"/>
    <mergeCell ref="J10:J17"/>
    <mergeCell ref="J22:J24"/>
    <mergeCell ref="J25:J29"/>
    <mergeCell ref="J30:J31"/>
    <mergeCell ref="J33:J34"/>
    <mergeCell ref="J36:J39"/>
    <mergeCell ref="J51:J56"/>
    <mergeCell ref="J57:J60"/>
    <mergeCell ref="J61:J62"/>
    <mergeCell ref="J66:J67"/>
    <mergeCell ref="J68:J69"/>
    <mergeCell ref="J70:J73"/>
    <mergeCell ref="J74:J80"/>
    <mergeCell ref="J83:J86"/>
    <mergeCell ref="J87:J88"/>
    <mergeCell ref="J92:J93"/>
    <mergeCell ref="J95:J96"/>
    <mergeCell ref="J100:J101"/>
    <mergeCell ref="J106:J107"/>
    <mergeCell ref="AY16:AY17"/>
    <mergeCell ref="AY22:AY24"/>
    <mergeCell ref="AY66:AY67"/>
    <mergeCell ref="AY106:AY107"/>
    <mergeCell ref="D3:E4"/>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11"/>
  <sheetViews>
    <sheetView zoomScale="70" zoomScaleNormal="70" workbookViewId="0">
      <pane xSplit="6" ySplit="4" topLeftCell="G41" activePane="bottomRight" state="frozen"/>
      <selection/>
      <selection pane="topRight"/>
      <selection pane="bottomLeft"/>
      <selection pane="bottomRight" activeCell="A1" sqref="A1:O1"/>
    </sheetView>
  </sheetViews>
  <sheetFormatPr defaultColWidth="9" defaultRowHeight="13.5"/>
  <cols>
    <col min="1" max="1" width="6.5" style="2"/>
    <col min="2" max="2" width="6.5" style="3"/>
    <col min="3" max="3" width="19.25" style="4"/>
    <col min="4" max="4" width="19" style="5"/>
    <col min="5" max="5" width="22.375" style="5"/>
    <col min="6" max="7" width="11" style="1"/>
    <col min="8" max="8" width="11" style="6"/>
    <col min="9" max="9" width="14.1166666666667" style="7" customWidth="true"/>
    <col min="10" max="10" width="14.35" style="7" customWidth="true"/>
    <col min="11" max="14" width="9.875" style="8"/>
    <col min="15" max="42" width="9.875"/>
    <col min="43" max="50" width="9.875" style="1"/>
    <col min="51" max="51" width="17.125" style="9"/>
  </cols>
  <sheetData>
    <row r="1" ht="29.25" customHeight="true" spans="1:14">
      <c r="A1" s="10" t="s">
        <v>450</v>
      </c>
      <c r="B1"/>
      <c r="C1"/>
      <c r="D1"/>
      <c r="E1"/>
      <c r="F1"/>
      <c r="G1"/>
      <c r="H1"/>
      <c r="I1" s="10"/>
      <c r="J1" s="10"/>
      <c r="K1"/>
      <c r="L1"/>
      <c r="M1"/>
      <c r="N1"/>
    </row>
    <row r="2" ht="42" customHeight="true" spans="1:51">
      <c r="A2" s="11" t="s">
        <v>451</v>
      </c>
      <c r="B2"/>
      <c r="C2"/>
      <c r="D2"/>
      <c r="E2"/>
      <c r="F2"/>
      <c r="G2"/>
      <c r="H2"/>
      <c r="I2" s="11"/>
      <c r="J2" s="11"/>
      <c r="K2"/>
      <c r="L2"/>
      <c r="M2"/>
      <c r="N2"/>
      <c r="AQ2"/>
      <c r="AR2"/>
      <c r="AS2"/>
      <c r="AT2"/>
      <c r="AU2"/>
      <c r="AV2"/>
      <c r="AW2"/>
      <c r="AX2"/>
      <c r="AY2"/>
    </row>
    <row r="3" s="1" customFormat="true" ht="26" customHeight="true" spans="1:51">
      <c r="A3" s="12" t="s">
        <v>2</v>
      </c>
      <c r="B3" s="13" t="s">
        <v>3</v>
      </c>
      <c r="C3" s="14" t="s">
        <v>4</v>
      </c>
      <c r="D3" s="14" t="s">
        <v>5</v>
      </c>
      <c r="E3" s="14"/>
      <c r="F3" s="14" t="s">
        <v>6</v>
      </c>
      <c r="G3" s="14" t="s">
        <v>7</v>
      </c>
      <c r="H3" s="33" t="s">
        <v>8</v>
      </c>
      <c r="I3" s="59" t="s">
        <v>294</v>
      </c>
      <c r="J3" s="59" t="s">
        <v>295</v>
      </c>
      <c r="K3" s="14" t="s">
        <v>9</v>
      </c>
      <c r="L3" s="14"/>
      <c r="M3" s="14"/>
      <c r="N3" s="14"/>
      <c r="O3" s="14" t="s">
        <v>10</v>
      </c>
      <c r="P3" s="14"/>
      <c r="Q3" s="14"/>
      <c r="R3" s="14"/>
      <c r="S3" s="14" t="s">
        <v>11</v>
      </c>
      <c r="T3" s="14"/>
      <c r="U3" s="14"/>
      <c r="V3" s="14"/>
      <c r="W3" s="14" t="s">
        <v>12</v>
      </c>
      <c r="X3" s="14"/>
      <c r="Y3" s="14"/>
      <c r="Z3" s="14"/>
      <c r="AA3" s="14" t="s">
        <v>13</v>
      </c>
      <c r="AB3" s="14"/>
      <c r="AC3" s="14"/>
      <c r="AD3" s="14"/>
      <c r="AE3" s="14" t="s">
        <v>14</v>
      </c>
      <c r="AF3" s="14"/>
      <c r="AG3" s="14"/>
      <c r="AH3" s="14"/>
      <c r="AI3" s="14" t="s">
        <v>15</v>
      </c>
      <c r="AJ3" s="14"/>
      <c r="AK3" s="14"/>
      <c r="AL3" s="14"/>
      <c r="AM3" s="14" t="s">
        <v>16</v>
      </c>
      <c r="AN3" s="14"/>
      <c r="AO3" s="14"/>
      <c r="AP3" s="14"/>
      <c r="AQ3" s="14" t="s">
        <v>17</v>
      </c>
      <c r="AR3" s="14"/>
      <c r="AS3" s="14"/>
      <c r="AT3" s="14"/>
      <c r="AU3" s="14" t="s">
        <v>18</v>
      </c>
      <c r="AV3" s="14"/>
      <c r="AW3" s="14"/>
      <c r="AX3" s="14"/>
      <c r="AY3" s="14" t="s">
        <v>19</v>
      </c>
    </row>
    <row r="4" ht="26" customHeight="true" spans="1:51">
      <c r="A4" s="15"/>
      <c r="B4" s="16"/>
      <c r="C4" s="14"/>
      <c r="D4" s="14"/>
      <c r="E4" s="14"/>
      <c r="F4" s="14"/>
      <c r="G4" s="14"/>
      <c r="H4" s="34"/>
      <c r="I4" s="31"/>
      <c r="J4" s="31"/>
      <c r="K4" s="14" t="s">
        <v>5</v>
      </c>
      <c r="L4" s="14" t="s">
        <v>20</v>
      </c>
      <c r="M4" s="14" t="s">
        <v>21</v>
      </c>
      <c r="N4" s="14" t="s">
        <v>22</v>
      </c>
      <c r="O4" s="14" t="s">
        <v>5</v>
      </c>
      <c r="P4" s="14" t="s">
        <v>20</v>
      </c>
      <c r="Q4" s="14" t="s">
        <v>21</v>
      </c>
      <c r="R4" s="14" t="s">
        <v>22</v>
      </c>
      <c r="S4" s="14" t="s">
        <v>5</v>
      </c>
      <c r="T4" s="14" t="s">
        <v>20</v>
      </c>
      <c r="U4" s="14" t="s">
        <v>21</v>
      </c>
      <c r="V4" s="14" t="s">
        <v>22</v>
      </c>
      <c r="W4" s="14" t="s">
        <v>5</v>
      </c>
      <c r="X4" s="14" t="s">
        <v>20</v>
      </c>
      <c r="Y4" s="14" t="s">
        <v>21</v>
      </c>
      <c r="Z4" s="14" t="s">
        <v>22</v>
      </c>
      <c r="AA4" s="14" t="s">
        <v>5</v>
      </c>
      <c r="AB4" s="14" t="s">
        <v>20</v>
      </c>
      <c r="AC4" s="14" t="s">
        <v>21</v>
      </c>
      <c r="AD4" s="14" t="s">
        <v>22</v>
      </c>
      <c r="AE4" s="14" t="s">
        <v>5</v>
      </c>
      <c r="AF4" s="14" t="s">
        <v>20</v>
      </c>
      <c r="AG4" s="14" t="s">
        <v>21</v>
      </c>
      <c r="AH4" s="14" t="s">
        <v>22</v>
      </c>
      <c r="AI4" s="14" t="s">
        <v>5</v>
      </c>
      <c r="AJ4" s="14" t="s">
        <v>20</v>
      </c>
      <c r="AK4" s="14" t="s">
        <v>21</v>
      </c>
      <c r="AL4" s="14" t="s">
        <v>22</v>
      </c>
      <c r="AM4" s="14" t="s">
        <v>5</v>
      </c>
      <c r="AN4" s="14" t="s">
        <v>20</v>
      </c>
      <c r="AO4" s="14" t="s">
        <v>21</v>
      </c>
      <c r="AP4" s="14" t="s">
        <v>22</v>
      </c>
      <c r="AQ4" s="14" t="s">
        <v>5</v>
      </c>
      <c r="AR4" s="14" t="s">
        <v>20</v>
      </c>
      <c r="AS4" s="14" t="s">
        <v>21</v>
      </c>
      <c r="AT4" s="14" t="s">
        <v>22</v>
      </c>
      <c r="AU4" s="14" t="s">
        <v>5</v>
      </c>
      <c r="AV4" s="14" t="s">
        <v>20</v>
      </c>
      <c r="AW4" s="14" t="s">
        <v>21</v>
      </c>
      <c r="AX4" s="14" t="s">
        <v>22</v>
      </c>
      <c r="AY4" s="14"/>
    </row>
    <row r="5" ht="30" customHeight="true" spans="1:51">
      <c r="A5" s="17" t="s">
        <v>23</v>
      </c>
      <c r="B5" s="18">
        <v>1</v>
      </c>
      <c r="C5" s="19" t="s">
        <v>24</v>
      </c>
      <c r="D5" s="19" t="s">
        <v>25</v>
      </c>
      <c r="E5" s="19"/>
      <c r="F5" s="24" t="s">
        <v>296</v>
      </c>
      <c r="G5" s="35">
        <v>3379</v>
      </c>
      <c r="H5" s="36">
        <v>0.2816</v>
      </c>
      <c r="I5" s="60"/>
      <c r="J5" s="60"/>
      <c r="K5" s="35">
        <v>1700</v>
      </c>
      <c r="L5" s="35">
        <v>667</v>
      </c>
      <c r="M5" s="35">
        <v>667</v>
      </c>
      <c r="N5" s="36">
        <v>0.3924</v>
      </c>
      <c r="O5" s="95">
        <v>2200</v>
      </c>
      <c r="P5" s="95">
        <v>748</v>
      </c>
      <c r="Q5" s="95">
        <v>748</v>
      </c>
      <c r="R5" s="36">
        <v>0.34</v>
      </c>
      <c r="S5" s="95">
        <v>1150</v>
      </c>
      <c r="T5" s="95">
        <v>344</v>
      </c>
      <c r="U5" s="95">
        <v>344</v>
      </c>
      <c r="V5" s="36">
        <v>0.2991</v>
      </c>
      <c r="W5" s="95">
        <v>1100</v>
      </c>
      <c r="X5" s="95">
        <v>312</v>
      </c>
      <c r="Y5" s="95">
        <v>312</v>
      </c>
      <c r="Z5" s="36">
        <v>0.2836</v>
      </c>
      <c r="AA5" s="95">
        <v>2450</v>
      </c>
      <c r="AB5" s="95">
        <v>537</v>
      </c>
      <c r="AC5" s="95">
        <v>537</v>
      </c>
      <c r="AD5" s="36">
        <v>0.2192</v>
      </c>
      <c r="AE5" s="95">
        <v>1600</v>
      </c>
      <c r="AF5" s="95">
        <v>386</v>
      </c>
      <c r="AG5" s="95">
        <v>386</v>
      </c>
      <c r="AH5" s="36">
        <v>0.2413</v>
      </c>
      <c r="AI5" s="95">
        <v>700</v>
      </c>
      <c r="AJ5" s="95">
        <v>172</v>
      </c>
      <c r="AK5" s="95">
        <v>172</v>
      </c>
      <c r="AL5" s="36">
        <v>0.2457</v>
      </c>
      <c r="AM5" s="95">
        <v>1100</v>
      </c>
      <c r="AN5" s="95">
        <v>213</v>
      </c>
      <c r="AO5" s="95">
        <v>213</v>
      </c>
      <c r="AP5" s="36">
        <v>0.1936</v>
      </c>
      <c r="AQ5" s="95" t="s">
        <v>27</v>
      </c>
      <c r="AR5" s="95" t="s">
        <v>27</v>
      </c>
      <c r="AS5" s="95" t="s">
        <v>27</v>
      </c>
      <c r="AT5" s="95" t="s">
        <v>27</v>
      </c>
      <c r="AU5" s="95" t="s">
        <v>27</v>
      </c>
      <c r="AV5" s="95" t="s">
        <v>27</v>
      </c>
      <c r="AW5" s="95" t="s">
        <v>27</v>
      </c>
      <c r="AX5" s="95" t="s">
        <v>27</v>
      </c>
      <c r="AY5" s="118" t="s">
        <v>452</v>
      </c>
    </row>
    <row r="6" ht="30" customHeight="true" spans="1:51">
      <c r="A6" s="20"/>
      <c r="B6" s="21"/>
      <c r="C6" s="19"/>
      <c r="D6" s="19" t="s">
        <v>28</v>
      </c>
      <c r="E6" s="19"/>
      <c r="F6" s="24" t="s">
        <v>296</v>
      </c>
      <c r="G6" s="37">
        <v>35</v>
      </c>
      <c r="H6" s="38">
        <v>1</v>
      </c>
      <c r="I6" s="15"/>
      <c r="J6" s="15"/>
      <c r="K6" s="61" t="s">
        <v>27</v>
      </c>
      <c r="L6" s="51" t="s">
        <v>27</v>
      </c>
      <c r="M6" s="51" t="s">
        <v>27</v>
      </c>
      <c r="N6" s="51" t="s">
        <v>27</v>
      </c>
      <c r="O6" s="39">
        <v>13</v>
      </c>
      <c r="P6" s="39">
        <v>13</v>
      </c>
      <c r="Q6" s="39">
        <v>13</v>
      </c>
      <c r="R6" s="101">
        <v>1</v>
      </c>
      <c r="S6" s="39">
        <v>3</v>
      </c>
      <c r="T6" s="39">
        <v>3</v>
      </c>
      <c r="U6" s="39">
        <v>3</v>
      </c>
      <c r="V6" s="104">
        <v>1</v>
      </c>
      <c r="W6" s="39">
        <v>3</v>
      </c>
      <c r="X6" s="39">
        <v>3</v>
      </c>
      <c r="Y6" s="39">
        <v>3</v>
      </c>
      <c r="Z6" s="104">
        <v>1</v>
      </c>
      <c r="AA6" s="39">
        <v>6</v>
      </c>
      <c r="AB6" s="39">
        <v>6</v>
      </c>
      <c r="AC6" s="39">
        <v>6</v>
      </c>
      <c r="AD6" s="104">
        <v>1</v>
      </c>
      <c r="AE6" s="39">
        <v>3</v>
      </c>
      <c r="AF6" s="39">
        <v>3</v>
      </c>
      <c r="AG6" s="39">
        <v>3</v>
      </c>
      <c r="AH6" s="104">
        <v>1</v>
      </c>
      <c r="AI6" s="39">
        <v>3</v>
      </c>
      <c r="AJ6" s="39">
        <v>3</v>
      </c>
      <c r="AK6" s="39">
        <v>3</v>
      </c>
      <c r="AL6" s="104">
        <v>1</v>
      </c>
      <c r="AM6" s="39">
        <v>4</v>
      </c>
      <c r="AN6" s="39">
        <v>4</v>
      </c>
      <c r="AO6" s="39">
        <v>4</v>
      </c>
      <c r="AP6" s="104">
        <v>1</v>
      </c>
      <c r="AQ6" s="39" t="s">
        <v>27</v>
      </c>
      <c r="AR6" s="39" t="s">
        <v>27</v>
      </c>
      <c r="AS6" s="39" t="s">
        <v>27</v>
      </c>
      <c r="AT6" s="39" t="s">
        <v>27</v>
      </c>
      <c r="AU6" s="39" t="s">
        <v>27</v>
      </c>
      <c r="AV6" s="39" t="s">
        <v>27</v>
      </c>
      <c r="AW6" s="39" t="s">
        <v>27</v>
      </c>
      <c r="AX6" s="39" t="s">
        <v>27</v>
      </c>
      <c r="AY6" s="119"/>
    </row>
    <row r="7" ht="30" customHeight="true" spans="1:51">
      <c r="A7" s="20"/>
      <c r="B7" s="22">
        <v>2</v>
      </c>
      <c r="C7" s="19" t="s">
        <v>29</v>
      </c>
      <c r="D7" s="19" t="s">
        <v>30</v>
      </c>
      <c r="E7" s="19"/>
      <c r="F7" s="24" t="s">
        <v>296</v>
      </c>
      <c r="G7" s="39" t="s">
        <v>27</v>
      </c>
      <c r="H7" s="40" t="s">
        <v>31</v>
      </c>
      <c r="I7" s="62"/>
      <c r="J7" s="62"/>
      <c r="K7" s="63" t="s">
        <v>397</v>
      </c>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119" t="s">
        <v>299</v>
      </c>
    </row>
    <row r="8" ht="30" customHeight="true" spans="1:51">
      <c r="A8" s="20"/>
      <c r="B8" s="22">
        <v>3</v>
      </c>
      <c r="C8" s="19" t="s">
        <v>34</v>
      </c>
      <c r="D8" s="19" t="s">
        <v>35</v>
      </c>
      <c r="E8" s="19"/>
      <c r="F8" s="24" t="s">
        <v>36</v>
      </c>
      <c r="G8" s="37">
        <v>1472</v>
      </c>
      <c r="H8" s="41">
        <v>0.2701</v>
      </c>
      <c r="I8" s="65"/>
      <c r="J8" s="65"/>
      <c r="K8" s="66" t="s">
        <v>27</v>
      </c>
      <c r="L8" s="39" t="s">
        <v>27</v>
      </c>
      <c r="M8" s="39" t="s">
        <v>27</v>
      </c>
      <c r="N8" s="39" t="s">
        <v>27</v>
      </c>
      <c r="O8" s="39">
        <v>1200</v>
      </c>
      <c r="P8" s="39">
        <v>160</v>
      </c>
      <c r="Q8" s="39">
        <v>310</v>
      </c>
      <c r="R8" s="102">
        <v>0.2583</v>
      </c>
      <c r="S8" s="39">
        <v>613</v>
      </c>
      <c r="T8" s="39">
        <v>158</v>
      </c>
      <c r="U8" s="39">
        <v>158</v>
      </c>
      <c r="V8" s="102">
        <v>0.2577</v>
      </c>
      <c r="W8" s="39">
        <v>613</v>
      </c>
      <c r="X8" s="39">
        <v>170</v>
      </c>
      <c r="Y8" s="39">
        <v>170</v>
      </c>
      <c r="Z8" s="109">
        <v>0.2773</v>
      </c>
      <c r="AA8" s="39">
        <v>1185</v>
      </c>
      <c r="AB8" s="39">
        <v>276</v>
      </c>
      <c r="AC8" s="39">
        <v>310</v>
      </c>
      <c r="AD8" s="109">
        <v>0.2616</v>
      </c>
      <c r="AE8" s="39">
        <v>613</v>
      </c>
      <c r="AF8" s="39">
        <v>210</v>
      </c>
      <c r="AG8" s="39">
        <v>210</v>
      </c>
      <c r="AH8" s="109">
        <v>0.3426</v>
      </c>
      <c r="AI8" s="39">
        <v>613</v>
      </c>
      <c r="AJ8" s="39">
        <v>107</v>
      </c>
      <c r="AK8" s="39">
        <v>159</v>
      </c>
      <c r="AL8" s="109">
        <v>0.2594</v>
      </c>
      <c r="AM8" s="39">
        <v>613</v>
      </c>
      <c r="AN8" s="39">
        <v>51</v>
      </c>
      <c r="AO8" s="39">
        <v>155</v>
      </c>
      <c r="AP8" s="109">
        <v>0.2529</v>
      </c>
      <c r="AQ8" s="39" t="s">
        <v>27</v>
      </c>
      <c r="AR8" s="39" t="s">
        <v>27</v>
      </c>
      <c r="AS8" s="39" t="s">
        <v>27</v>
      </c>
      <c r="AT8" s="39" t="s">
        <v>27</v>
      </c>
      <c r="AU8" s="39" t="s">
        <v>27</v>
      </c>
      <c r="AV8" s="39" t="s">
        <v>27</v>
      </c>
      <c r="AW8" s="39" t="s">
        <v>27</v>
      </c>
      <c r="AX8" s="39" t="s">
        <v>27</v>
      </c>
      <c r="AY8" s="119"/>
    </row>
    <row r="9" ht="30" customHeight="true" spans="1:51">
      <c r="A9" s="15"/>
      <c r="B9" s="23"/>
      <c r="C9" s="19"/>
      <c r="D9" s="19" t="s">
        <v>37</v>
      </c>
      <c r="E9" s="19"/>
      <c r="F9" s="24" t="s">
        <v>36</v>
      </c>
      <c r="G9" s="37">
        <v>756</v>
      </c>
      <c r="H9" s="41">
        <v>0.3436</v>
      </c>
      <c r="I9" s="15"/>
      <c r="J9" s="15"/>
      <c r="K9" s="66" t="s">
        <v>27</v>
      </c>
      <c r="L9" s="39" t="s">
        <v>27</v>
      </c>
      <c r="M9" s="39" t="s">
        <v>27</v>
      </c>
      <c r="N9" s="39" t="s">
        <v>27</v>
      </c>
      <c r="O9" s="39">
        <v>475</v>
      </c>
      <c r="P9" s="39">
        <v>73</v>
      </c>
      <c r="Q9" s="39">
        <v>125</v>
      </c>
      <c r="R9" s="102">
        <v>0.2632</v>
      </c>
      <c r="S9" s="39">
        <v>275</v>
      </c>
      <c r="T9" s="39">
        <v>106</v>
      </c>
      <c r="U9" s="39">
        <v>106</v>
      </c>
      <c r="V9" s="102">
        <v>0.3855</v>
      </c>
      <c r="W9" s="39">
        <v>275</v>
      </c>
      <c r="X9" s="39">
        <v>90</v>
      </c>
      <c r="Y9" s="39">
        <v>90</v>
      </c>
      <c r="Z9" s="109">
        <v>0.3273</v>
      </c>
      <c r="AA9" s="39">
        <v>350</v>
      </c>
      <c r="AB9" s="39">
        <v>90</v>
      </c>
      <c r="AC9" s="39">
        <v>90</v>
      </c>
      <c r="AD9" s="109">
        <v>0.2571</v>
      </c>
      <c r="AE9" s="39">
        <v>275</v>
      </c>
      <c r="AF9" s="39">
        <v>110</v>
      </c>
      <c r="AG9" s="39">
        <v>110</v>
      </c>
      <c r="AH9" s="109">
        <v>0.4</v>
      </c>
      <c r="AI9" s="39">
        <v>275</v>
      </c>
      <c r="AJ9" s="39">
        <v>121</v>
      </c>
      <c r="AK9" s="39">
        <v>159</v>
      </c>
      <c r="AL9" s="109">
        <v>0.5782</v>
      </c>
      <c r="AM9" s="39">
        <v>275</v>
      </c>
      <c r="AN9" s="39">
        <v>21</v>
      </c>
      <c r="AO9" s="39">
        <v>76</v>
      </c>
      <c r="AP9" s="109">
        <v>0.2764</v>
      </c>
      <c r="AQ9" s="39" t="s">
        <v>27</v>
      </c>
      <c r="AR9" s="39" t="s">
        <v>27</v>
      </c>
      <c r="AS9" s="39" t="s">
        <v>27</v>
      </c>
      <c r="AT9" s="39" t="s">
        <v>27</v>
      </c>
      <c r="AU9" s="39" t="s">
        <v>27</v>
      </c>
      <c r="AV9" s="39" t="s">
        <v>27</v>
      </c>
      <c r="AW9" s="39" t="s">
        <v>27</v>
      </c>
      <c r="AX9" s="39" t="s">
        <v>27</v>
      </c>
      <c r="AY9" s="119"/>
    </row>
    <row r="10" ht="20" customHeight="true" spans="1:51">
      <c r="A10" s="17" t="s">
        <v>38</v>
      </c>
      <c r="B10" s="22">
        <v>4</v>
      </c>
      <c r="C10" s="19" t="s">
        <v>39</v>
      </c>
      <c r="D10" s="24" t="s">
        <v>40</v>
      </c>
      <c r="E10" s="42" t="s">
        <v>41</v>
      </c>
      <c r="F10" s="24" t="s">
        <v>42</v>
      </c>
      <c r="G10" s="43">
        <v>760</v>
      </c>
      <c r="H10" s="40" t="s">
        <v>31</v>
      </c>
      <c r="I10" s="67"/>
      <c r="J10" s="67"/>
      <c r="K10" s="68" t="s">
        <v>27</v>
      </c>
      <c r="L10" s="39" t="s">
        <v>27</v>
      </c>
      <c r="M10" s="39" t="s">
        <v>27</v>
      </c>
      <c r="N10" s="39" t="s">
        <v>27</v>
      </c>
      <c r="O10" s="39" t="s">
        <v>27</v>
      </c>
      <c r="P10" s="43">
        <v>760</v>
      </c>
      <c r="Q10" s="39">
        <v>760</v>
      </c>
      <c r="R10" s="43" t="s">
        <v>31</v>
      </c>
      <c r="S10" s="39" t="s">
        <v>27</v>
      </c>
      <c r="T10" s="43">
        <v>760</v>
      </c>
      <c r="U10" s="43">
        <v>760</v>
      </c>
      <c r="V10" s="43" t="s">
        <v>31</v>
      </c>
      <c r="W10" s="39" t="s">
        <v>27</v>
      </c>
      <c r="X10" s="43">
        <v>760</v>
      </c>
      <c r="Y10" s="43">
        <v>760</v>
      </c>
      <c r="Z10" s="43" t="s">
        <v>31</v>
      </c>
      <c r="AA10" s="39" t="s">
        <v>27</v>
      </c>
      <c r="AB10" s="43">
        <v>760</v>
      </c>
      <c r="AC10" s="43">
        <v>760</v>
      </c>
      <c r="AD10" s="43" t="s">
        <v>31</v>
      </c>
      <c r="AE10" s="39" t="s">
        <v>27</v>
      </c>
      <c r="AF10" s="43">
        <v>760</v>
      </c>
      <c r="AG10" s="43">
        <v>760</v>
      </c>
      <c r="AH10" s="43" t="s">
        <v>31</v>
      </c>
      <c r="AI10" s="39" t="s">
        <v>27</v>
      </c>
      <c r="AJ10" s="43">
        <v>760</v>
      </c>
      <c r="AK10" s="43">
        <v>760</v>
      </c>
      <c r="AL10" s="43" t="s">
        <v>31</v>
      </c>
      <c r="AM10" s="39" t="s">
        <v>27</v>
      </c>
      <c r="AN10" s="43">
        <v>760</v>
      </c>
      <c r="AO10" s="43">
        <v>760</v>
      </c>
      <c r="AP10" s="43" t="s">
        <v>31</v>
      </c>
      <c r="AQ10" s="39" t="s">
        <v>27</v>
      </c>
      <c r="AR10" s="39" t="s">
        <v>27</v>
      </c>
      <c r="AS10" s="39" t="s">
        <v>27</v>
      </c>
      <c r="AT10" s="39" t="s">
        <v>27</v>
      </c>
      <c r="AU10" s="39" t="s">
        <v>27</v>
      </c>
      <c r="AV10" s="39" t="s">
        <v>27</v>
      </c>
      <c r="AW10" s="39" t="s">
        <v>27</v>
      </c>
      <c r="AX10" s="39" t="s">
        <v>27</v>
      </c>
      <c r="AY10" s="120"/>
    </row>
    <row r="11" ht="20" customHeight="true" spans="1:51">
      <c r="A11" s="20"/>
      <c r="B11" s="23"/>
      <c r="C11" s="19"/>
      <c r="D11" s="24"/>
      <c r="E11" s="42" t="s">
        <v>43</v>
      </c>
      <c r="F11" s="24" t="s">
        <v>42</v>
      </c>
      <c r="G11" s="43">
        <f>Q11+U11+Y11+AC11+AG11+AK11+AO11</f>
        <v>81046</v>
      </c>
      <c r="H11" s="40" t="s">
        <v>31</v>
      </c>
      <c r="I11" s="20"/>
      <c r="J11" s="20"/>
      <c r="K11" s="66" t="s">
        <v>27</v>
      </c>
      <c r="L11" s="39" t="s">
        <v>27</v>
      </c>
      <c r="M11" s="39" t="s">
        <v>27</v>
      </c>
      <c r="N11" s="39" t="s">
        <v>27</v>
      </c>
      <c r="O11" s="39" t="s">
        <v>27</v>
      </c>
      <c r="P11" s="43">
        <v>1370</v>
      </c>
      <c r="Q11" s="43">
        <v>4113</v>
      </c>
      <c r="R11" s="43" t="s">
        <v>31</v>
      </c>
      <c r="S11" s="39" t="s">
        <v>27</v>
      </c>
      <c r="T11" s="43">
        <v>4043</v>
      </c>
      <c r="U11" s="43">
        <v>12198</v>
      </c>
      <c r="V11" s="43" t="s">
        <v>31</v>
      </c>
      <c r="W11" s="39" t="s">
        <v>27</v>
      </c>
      <c r="X11" s="43">
        <v>1822</v>
      </c>
      <c r="Y11" s="43">
        <v>5467</v>
      </c>
      <c r="Z11" s="43" t="s">
        <v>31</v>
      </c>
      <c r="AA11" s="39" t="s">
        <v>27</v>
      </c>
      <c r="AB11" s="43">
        <v>9322</v>
      </c>
      <c r="AC11" s="43">
        <v>28251</v>
      </c>
      <c r="AD11" s="43" t="s">
        <v>31</v>
      </c>
      <c r="AE11" s="39" t="s">
        <v>27</v>
      </c>
      <c r="AF11" s="43">
        <v>5095</v>
      </c>
      <c r="AG11" s="43">
        <v>15327</v>
      </c>
      <c r="AH11" s="43" t="s">
        <v>31</v>
      </c>
      <c r="AI11" s="39" t="s">
        <v>27</v>
      </c>
      <c r="AJ11" s="43">
        <v>1970</v>
      </c>
      <c r="AK11" s="43">
        <v>5931</v>
      </c>
      <c r="AL11" s="43" t="s">
        <v>31</v>
      </c>
      <c r="AM11" s="39" t="s">
        <v>27</v>
      </c>
      <c r="AN11" s="43">
        <v>3253</v>
      </c>
      <c r="AO11" s="43">
        <v>9759</v>
      </c>
      <c r="AP11" s="43" t="s">
        <v>31</v>
      </c>
      <c r="AQ11" s="39" t="s">
        <v>27</v>
      </c>
      <c r="AR11" s="39" t="s">
        <v>27</v>
      </c>
      <c r="AS11" s="39" t="s">
        <v>27</v>
      </c>
      <c r="AT11" s="39" t="s">
        <v>27</v>
      </c>
      <c r="AU11" s="39" t="s">
        <v>27</v>
      </c>
      <c r="AV11" s="39" t="s">
        <v>27</v>
      </c>
      <c r="AW11" s="39" t="s">
        <v>27</v>
      </c>
      <c r="AX11" s="39" t="s">
        <v>27</v>
      </c>
      <c r="AY11" s="120"/>
    </row>
    <row r="12" ht="20" customHeight="true" spans="1:51">
      <c r="A12" s="20"/>
      <c r="B12" s="23"/>
      <c r="C12" s="19"/>
      <c r="D12" s="24"/>
      <c r="E12" s="42" t="s">
        <v>44</v>
      </c>
      <c r="F12" s="24" t="s">
        <v>42</v>
      </c>
      <c r="G12" s="43">
        <v>788</v>
      </c>
      <c r="H12" s="40" t="s">
        <v>31</v>
      </c>
      <c r="I12" s="20"/>
      <c r="J12" s="20"/>
      <c r="K12" s="66" t="s">
        <v>27</v>
      </c>
      <c r="L12" s="39" t="s">
        <v>27</v>
      </c>
      <c r="M12" s="39" t="s">
        <v>27</v>
      </c>
      <c r="N12" s="39" t="s">
        <v>27</v>
      </c>
      <c r="O12" s="39" t="s">
        <v>27</v>
      </c>
      <c r="P12" s="43">
        <v>788</v>
      </c>
      <c r="Q12" s="43">
        <v>788</v>
      </c>
      <c r="R12" s="43" t="s">
        <v>31</v>
      </c>
      <c r="S12" s="39" t="s">
        <v>27</v>
      </c>
      <c r="T12" s="43">
        <v>788</v>
      </c>
      <c r="U12" s="43">
        <v>788</v>
      </c>
      <c r="V12" s="43" t="s">
        <v>31</v>
      </c>
      <c r="W12" s="39" t="s">
        <v>27</v>
      </c>
      <c r="X12" s="43">
        <v>788</v>
      </c>
      <c r="Y12" s="43">
        <v>788</v>
      </c>
      <c r="Z12" s="43" t="s">
        <v>31</v>
      </c>
      <c r="AA12" s="39" t="s">
        <v>27</v>
      </c>
      <c r="AB12" s="43">
        <v>788</v>
      </c>
      <c r="AC12" s="43">
        <v>788</v>
      </c>
      <c r="AD12" s="43" t="s">
        <v>31</v>
      </c>
      <c r="AE12" s="39" t="s">
        <v>27</v>
      </c>
      <c r="AF12" s="43">
        <v>788</v>
      </c>
      <c r="AG12" s="43">
        <v>788</v>
      </c>
      <c r="AH12" s="43" t="s">
        <v>31</v>
      </c>
      <c r="AI12" s="39" t="s">
        <v>27</v>
      </c>
      <c r="AJ12" s="43">
        <v>788</v>
      </c>
      <c r="AK12" s="43">
        <v>788</v>
      </c>
      <c r="AL12" s="43" t="s">
        <v>31</v>
      </c>
      <c r="AM12" s="39" t="s">
        <v>27</v>
      </c>
      <c r="AN12" s="43">
        <v>788</v>
      </c>
      <c r="AO12" s="43">
        <v>788</v>
      </c>
      <c r="AP12" s="43" t="s">
        <v>31</v>
      </c>
      <c r="AQ12" s="39" t="s">
        <v>27</v>
      </c>
      <c r="AR12" s="39" t="s">
        <v>27</v>
      </c>
      <c r="AS12" s="39" t="s">
        <v>27</v>
      </c>
      <c r="AT12" s="39" t="s">
        <v>27</v>
      </c>
      <c r="AU12" s="39" t="s">
        <v>27</v>
      </c>
      <c r="AV12" s="39" t="s">
        <v>27</v>
      </c>
      <c r="AW12" s="39" t="s">
        <v>27</v>
      </c>
      <c r="AX12" s="39" t="s">
        <v>27</v>
      </c>
      <c r="AY12" s="120"/>
    </row>
    <row r="13" ht="20" customHeight="true" spans="1:51">
      <c r="A13" s="20"/>
      <c r="B13" s="23"/>
      <c r="C13" s="19"/>
      <c r="D13" s="24"/>
      <c r="E13" s="42" t="s">
        <v>45</v>
      </c>
      <c r="F13" s="24" t="s">
        <v>42</v>
      </c>
      <c r="G13" s="43">
        <f>Q13+U13+Y13+AC13+AG13+AK13+AO13</f>
        <v>15530</v>
      </c>
      <c r="H13" s="40" t="s">
        <v>31</v>
      </c>
      <c r="I13" s="20"/>
      <c r="J13" s="20"/>
      <c r="K13" s="66" t="s">
        <v>27</v>
      </c>
      <c r="L13" s="39" t="s">
        <v>27</v>
      </c>
      <c r="M13" s="39" t="s">
        <v>27</v>
      </c>
      <c r="N13" s="39" t="s">
        <v>27</v>
      </c>
      <c r="O13" s="39" t="s">
        <v>27</v>
      </c>
      <c r="P13" s="43">
        <v>1535</v>
      </c>
      <c r="Q13" s="43">
        <v>4627</v>
      </c>
      <c r="R13" s="43" t="s">
        <v>31</v>
      </c>
      <c r="S13" s="39" t="s">
        <v>27</v>
      </c>
      <c r="T13" s="43">
        <v>804</v>
      </c>
      <c r="U13" s="43">
        <v>2428</v>
      </c>
      <c r="V13" s="43" t="s">
        <v>31</v>
      </c>
      <c r="W13" s="39" t="s">
        <v>27</v>
      </c>
      <c r="X13" s="43">
        <v>516</v>
      </c>
      <c r="Y13" s="43">
        <v>1579</v>
      </c>
      <c r="Z13" s="43" t="s">
        <v>31</v>
      </c>
      <c r="AA13" s="39" t="s">
        <v>27</v>
      </c>
      <c r="AB13" s="43">
        <v>956</v>
      </c>
      <c r="AC13" s="43">
        <v>2912</v>
      </c>
      <c r="AD13" s="43" t="s">
        <v>31</v>
      </c>
      <c r="AE13" s="39" t="s">
        <v>27</v>
      </c>
      <c r="AF13" s="43">
        <v>406</v>
      </c>
      <c r="AG13" s="43">
        <v>1226</v>
      </c>
      <c r="AH13" s="43" t="s">
        <v>31</v>
      </c>
      <c r="AI13" s="39" t="s">
        <v>27</v>
      </c>
      <c r="AJ13" s="43">
        <v>286</v>
      </c>
      <c r="AK13" s="43">
        <v>863</v>
      </c>
      <c r="AL13" s="43" t="s">
        <v>31</v>
      </c>
      <c r="AM13" s="39" t="s">
        <v>27</v>
      </c>
      <c r="AN13" s="43">
        <v>633</v>
      </c>
      <c r="AO13" s="43">
        <v>1895</v>
      </c>
      <c r="AP13" s="43" t="s">
        <v>31</v>
      </c>
      <c r="AQ13" s="39" t="s">
        <v>27</v>
      </c>
      <c r="AR13" s="39" t="s">
        <v>27</v>
      </c>
      <c r="AS13" s="39" t="s">
        <v>27</v>
      </c>
      <c r="AT13" s="39" t="s">
        <v>27</v>
      </c>
      <c r="AU13" s="39" t="s">
        <v>27</v>
      </c>
      <c r="AV13" s="39" t="s">
        <v>27</v>
      </c>
      <c r="AW13" s="39" t="s">
        <v>27</v>
      </c>
      <c r="AX13" s="39" t="s">
        <v>27</v>
      </c>
      <c r="AY13" s="120"/>
    </row>
    <row r="14" ht="20" customHeight="true" spans="1:51">
      <c r="A14" s="20"/>
      <c r="B14" s="23"/>
      <c r="C14" s="19"/>
      <c r="D14" s="24" t="s">
        <v>46</v>
      </c>
      <c r="E14" s="42" t="s">
        <v>47</v>
      </c>
      <c r="F14" s="24" t="s">
        <v>42</v>
      </c>
      <c r="G14" s="43">
        <v>988</v>
      </c>
      <c r="H14" s="40" t="s">
        <v>31</v>
      </c>
      <c r="I14" s="20"/>
      <c r="J14" s="20"/>
      <c r="K14" s="66" t="s">
        <v>27</v>
      </c>
      <c r="L14" s="39" t="s">
        <v>27</v>
      </c>
      <c r="M14" s="39" t="s">
        <v>27</v>
      </c>
      <c r="N14" s="39" t="s">
        <v>27</v>
      </c>
      <c r="O14" s="39" t="s">
        <v>27</v>
      </c>
      <c r="P14" s="43">
        <v>988</v>
      </c>
      <c r="Q14" s="39">
        <v>988</v>
      </c>
      <c r="R14" s="43" t="s">
        <v>31</v>
      </c>
      <c r="S14" s="39" t="s">
        <v>27</v>
      </c>
      <c r="T14" s="43">
        <v>988</v>
      </c>
      <c r="U14" s="43">
        <v>988</v>
      </c>
      <c r="V14" s="43" t="s">
        <v>31</v>
      </c>
      <c r="W14" s="39" t="s">
        <v>27</v>
      </c>
      <c r="X14" s="43">
        <v>988</v>
      </c>
      <c r="Y14" s="43">
        <v>988</v>
      </c>
      <c r="Z14" s="43" t="s">
        <v>31</v>
      </c>
      <c r="AA14" s="39" t="s">
        <v>27</v>
      </c>
      <c r="AB14" s="43">
        <v>988</v>
      </c>
      <c r="AC14" s="43">
        <v>988</v>
      </c>
      <c r="AD14" s="43" t="s">
        <v>31</v>
      </c>
      <c r="AE14" s="39" t="s">
        <v>27</v>
      </c>
      <c r="AF14" s="43">
        <v>988</v>
      </c>
      <c r="AG14" s="43">
        <v>988</v>
      </c>
      <c r="AH14" s="43" t="s">
        <v>31</v>
      </c>
      <c r="AI14" s="39" t="s">
        <v>27</v>
      </c>
      <c r="AJ14" s="43">
        <v>988</v>
      </c>
      <c r="AK14" s="43">
        <v>988</v>
      </c>
      <c r="AL14" s="43" t="s">
        <v>31</v>
      </c>
      <c r="AM14" s="39" t="s">
        <v>27</v>
      </c>
      <c r="AN14" s="43">
        <v>988</v>
      </c>
      <c r="AO14" s="43">
        <v>988</v>
      </c>
      <c r="AP14" s="43" t="s">
        <v>31</v>
      </c>
      <c r="AQ14" s="39" t="s">
        <v>27</v>
      </c>
      <c r="AR14" s="39" t="s">
        <v>27</v>
      </c>
      <c r="AS14" s="39" t="s">
        <v>27</v>
      </c>
      <c r="AT14" s="39" t="s">
        <v>27</v>
      </c>
      <c r="AU14" s="39" t="s">
        <v>27</v>
      </c>
      <c r="AV14" s="39" t="s">
        <v>27</v>
      </c>
      <c r="AW14" s="39" t="s">
        <v>27</v>
      </c>
      <c r="AX14" s="39" t="s">
        <v>27</v>
      </c>
      <c r="AY14" s="120"/>
    </row>
    <row r="15" ht="20" customHeight="true" spans="1:51">
      <c r="A15" s="20"/>
      <c r="B15" s="23"/>
      <c r="C15" s="19"/>
      <c r="D15" s="24"/>
      <c r="E15" s="42" t="s">
        <v>43</v>
      </c>
      <c r="F15" s="24" t="s">
        <v>42</v>
      </c>
      <c r="G15" s="43">
        <f>Q15+U15+Y15+AC15+AG15+AK15+AO15</f>
        <v>25629</v>
      </c>
      <c r="H15" s="40" t="s">
        <v>31</v>
      </c>
      <c r="I15" s="20"/>
      <c r="J15" s="20"/>
      <c r="K15" s="66" t="s">
        <v>27</v>
      </c>
      <c r="L15" s="39" t="s">
        <v>27</v>
      </c>
      <c r="M15" s="39" t="s">
        <v>27</v>
      </c>
      <c r="N15" s="39" t="s">
        <v>27</v>
      </c>
      <c r="O15" s="39" t="s">
        <v>27</v>
      </c>
      <c r="P15" s="43">
        <v>69</v>
      </c>
      <c r="Q15" s="43">
        <v>207</v>
      </c>
      <c r="R15" s="43" t="s">
        <v>31</v>
      </c>
      <c r="S15" s="39" t="s">
        <v>27</v>
      </c>
      <c r="T15" s="43">
        <v>1281</v>
      </c>
      <c r="U15" s="43">
        <v>3854</v>
      </c>
      <c r="V15" s="43" t="s">
        <v>31</v>
      </c>
      <c r="W15" s="39" t="s">
        <v>27</v>
      </c>
      <c r="X15" s="43">
        <v>277</v>
      </c>
      <c r="Y15" s="43">
        <v>828</v>
      </c>
      <c r="Z15" s="43" t="s">
        <v>31</v>
      </c>
      <c r="AA15" s="39" t="s">
        <v>27</v>
      </c>
      <c r="AB15" s="43">
        <v>3694</v>
      </c>
      <c r="AC15" s="43">
        <v>11091</v>
      </c>
      <c r="AD15" s="43" t="s">
        <v>31</v>
      </c>
      <c r="AE15" s="39" t="s">
        <v>27</v>
      </c>
      <c r="AF15" s="43">
        <v>1768</v>
      </c>
      <c r="AG15" s="43">
        <v>5290</v>
      </c>
      <c r="AH15" s="43" t="s">
        <v>31</v>
      </c>
      <c r="AI15" s="39" t="s">
        <v>27</v>
      </c>
      <c r="AJ15" s="43">
        <v>589</v>
      </c>
      <c r="AK15" s="43">
        <v>1771</v>
      </c>
      <c r="AL15" s="43" t="s">
        <v>31</v>
      </c>
      <c r="AM15" s="39" t="s">
        <v>27</v>
      </c>
      <c r="AN15" s="43">
        <v>864</v>
      </c>
      <c r="AO15" s="43">
        <v>2588</v>
      </c>
      <c r="AP15" s="43" t="s">
        <v>31</v>
      </c>
      <c r="AQ15" s="39" t="s">
        <v>27</v>
      </c>
      <c r="AR15" s="39" t="s">
        <v>27</v>
      </c>
      <c r="AS15" s="39" t="s">
        <v>27</v>
      </c>
      <c r="AT15" s="39" t="s">
        <v>27</v>
      </c>
      <c r="AU15" s="39" t="s">
        <v>27</v>
      </c>
      <c r="AV15" s="39" t="s">
        <v>27</v>
      </c>
      <c r="AW15" s="39" t="s">
        <v>27</v>
      </c>
      <c r="AX15" s="39" t="s">
        <v>27</v>
      </c>
      <c r="AY15" s="120"/>
    </row>
    <row r="16" ht="20" customHeight="true" spans="1:51">
      <c r="A16" s="20"/>
      <c r="B16" s="23"/>
      <c r="C16" s="19"/>
      <c r="D16" s="24"/>
      <c r="E16" s="42" t="s">
        <v>44</v>
      </c>
      <c r="F16" s="24" t="s">
        <v>42</v>
      </c>
      <c r="G16" s="43">
        <v>1277</v>
      </c>
      <c r="H16" s="40" t="s">
        <v>31</v>
      </c>
      <c r="I16" s="20"/>
      <c r="J16" s="20"/>
      <c r="K16" s="66" t="s">
        <v>27</v>
      </c>
      <c r="L16" s="39" t="s">
        <v>27</v>
      </c>
      <c r="M16" s="39" t="s">
        <v>27</v>
      </c>
      <c r="N16" s="39" t="s">
        <v>27</v>
      </c>
      <c r="O16" s="39" t="s">
        <v>27</v>
      </c>
      <c r="P16" s="43">
        <v>1277</v>
      </c>
      <c r="Q16" s="43">
        <v>1277</v>
      </c>
      <c r="R16" s="43" t="s">
        <v>31</v>
      </c>
      <c r="S16" s="39" t="s">
        <v>27</v>
      </c>
      <c r="T16" s="43">
        <v>1277</v>
      </c>
      <c r="U16" s="43">
        <v>1277</v>
      </c>
      <c r="V16" s="43" t="s">
        <v>31</v>
      </c>
      <c r="W16" s="39" t="s">
        <v>27</v>
      </c>
      <c r="X16" s="43">
        <v>1277</v>
      </c>
      <c r="Y16" s="43">
        <v>1277</v>
      </c>
      <c r="Z16" s="43" t="s">
        <v>31</v>
      </c>
      <c r="AA16" s="39" t="s">
        <v>27</v>
      </c>
      <c r="AB16" s="43">
        <v>1277</v>
      </c>
      <c r="AC16" s="43">
        <v>1277</v>
      </c>
      <c r="AD16" s="43" t="s">
        <v>31</v>
      </c>
      <c r="AE16" s="39" t="s">
        <v>27</v>
      </c>
      <c r="AF16" s="43">
        <v>1277</v>
      </c>
      <c r="AG16" s="43">
        <v>1277</v>
      </c>
      <c r="AH16" s="43" t="s">
        <v>31</v>
      </c>
      <c r="AI16" s="39" t="s">
        <v>27</v>
      </c>
      <c r="AJ16" s="43">
        <v>1277</v>
      </c>
      <c r="AK16" s="43">
        <v>1277</v>
      </c>
      <c r="AL16" s="43" t="s">
        <v>31</v>
      </c>
      <c r="AM16" s="39" t="s">
        <v>27</v>
      </c>
      <c r="AN16" s="43">
        <v>1277</v>
      </c>
      <c r="AO16" s="43">
        <v>1277</v>
      </c>
      <c r="AP16" s="43" t="s">
        <v>31</v>
      </c>
      <c r="AQ16" s="39" t="s">
        <v>27</v>
      </c>
      <c r="AR16" s="39" t="s">
        <v>27</v>
      </c>
      <c r="AS16" s="39" t="s">
        <v>27</v>
      </c>
      <c r="AT16" s="39" t="s">
        <v>27</v>
      </c>
      <c r="AU16" s="39" t="s">
        <v>27</v>
      </c>
      <c r="AV16" s="39" t="s">
        <v>27</v>
      </c>
      <c r="AW16" s="39" t="s">
        <v>27</v>
      </c>
      <c r="AX16" s="39" t="s">
        <v>27</v>
      </c>
      <c r="AY16" s="121" t="s">
        <v>300</v>
      </c>
    </row>
    <row r="17" ht="20" customHeight="true" spans="1:51">
      <c r="A17" s="20"/>
      <c r="B17" s="23"/>
      <c r="C17" s="19"/>
      <c r="D17" s="24"/>
      <c r="E17" s="42" t="s">
        <v>45</v>
      </c>
      <c r="F17" s="24" t="s">
        <v>42</v>
      </c>
      <c r="G17" s="43">
        <f>Q17+Y17+AC17+AG17+AK17</f>
        <v>679</v>
      </c>
      <c r="H17" s="40" t="s">
        <v>31</v>
      </c>
      <c r="I17" s="15"/>
      <c r="J17" s="15"/>
      <c r="K17" s="66" t="s">
        <v>27</v>
      </c>
      <c r="L17" s="39" t="s">
        <v>27</v>
      </c>
      <c r="M17" s="39" t="s">
        <v>27</v>
      </c>
      <c r="N17" s="39" t="s">
        <v>27</v>
      </c>
      <c r="O17" s="39" t="s">
        <v>27</v>
      </c>
      <c r="P17" s="43">
        <v>76</v>
      </c>
      <c r="Q17" s="43">
        <v>230</v>
      </c>
      <c r="R17" s="43" t="s">
        <v>31</v>
      </c>
      <c r="S17" s="39" t="s">
        <v>27</v>
      </c>
      <c r="T17" s="39" t="s">
        <v>27</v>
      </c>
      <c r="U17" s="39" t="s">
        <v>27</v>
      </c>
      <c r="V17" s="43" t="s">
        <v>31</v>
      </c>
      <c r="W17" s="39" t="s">
        <v>27</v>
      </c>
      <c r="X17" s="43">
        <v>10</v>
      </c>
      <c r="Y17" s="43">
        <v>30</v>
      </c>
      <c r="Z17" s="43" t="s">
        <v>31</v>
      </c>
      <c r="AA17" s="39" t="s">
        <v>27</v>
      </c>
      <c r="AB17" s="43">
        <v>41</v>
      </c>
      <c r="AC17" s="43">
        <v>123</v>
      </c>
      <c r="AD17" s="43" t="s">
        <v>31</v>
      </c>
      <c r="AE17" s="39" t="s">
        <v>27</v>
      </c>
      <c r="AF17" s="43">
        <v>50</v>
      </c>
      <c r="AG17" s="43">
        <v>150</v>
      </c>
      <c r="AH17" s="43" t="s">
        <v>31</v>
      </c>
      <c r="AI17" s="39" t="s">
        <v>27</v>
      </c>
      <c r="AJ17" s="43">
        <v>50</v>
      </c>
      <c r="AK17" s="43">
        <v>146</v>
      </c>
      <c r="AL17" s="43" t="s">
        <v>31</v>
      </c>
      <c r="AM17" s="39" t="s">
        <v>27</v>
      </c>
      <c r="AN17" s="39" t="s">
        <v>27</v>
      </c>
      <c r="AO17" s="39" t="s">
        <v>27</v>
      </c>
      <c r="AP17" s="43" t="s">
        <v>31</v>
      </c>
      <c r="AQ17" s="39" t="s">
        <v>27</v>
      </c>
      <c r="AR17" s="39" t="s">
        <v>27</v>
      </c>
      <c r="AS17" s="39" t="s">
        <v>27</v>
      </c>
      <c r="AT17" s="39" t="s">
        <v>27</v>
      </c>
      <c r="AU17" s="39" t="s">
        <v>27</v>
      </c>
      <c r="AV17" s="39" t="s">
        <v>27</v>
      </c>
      <c r="AW17" s="39" t="s">
        <v>27</v>
      </c>
      <c r="AX17" s="39" t="s">
        <v>27</v>
      </c>
      <c r="AY17" s="32"/>
    </row>
    <row r="18" ht="44" customHeight="true" spans="1:51">
      <c r="A18" s="20"/>
      <c r="B18" s="22">
        <v>5</v>
      </c>
      <c r="C18" s="19" t="s">
        <v>48</v>
      </c>
      <c r="D18" s="19" t="s">
        <v>49</v>
      </c>
      <c r="E18" s="19"/>
      <c r="F18" s="24" t="s">
        <v>42</v>
      </c>
      <c r="G18" s="44">
        <v>16.5</v>
      </c>
      <c r="H18" s="36">
        <v>0.4125</v>
      </c>
      <c r="I18" s="69"/>
      <c r="J18" s="69"/>
      <c r="K18" s="70" t="s">
        <v>27</v>
      </c>
      <c r="L18" s="70"/>
      <c r="M18" s="70"/>
      <c r="N18" s="70"/>
      <c r="O18" s="96">
        <v>1</v>
      </c>
      <c r="P18" s="96">
        <v>0.5</v>
      </c>
      <c r="Q18" s="96">
        <v>0.5</v>
      </c>
      <c r="R18" s="103">
        <v>0.5</v>
      </c>
      <c r="S18" s="70">
        <v>13</v>
      </c>
      <c r="T18" s="70">
        <v>4.5</v>
      </c>
      <c r="U18" s="70">
        <v>4.5</v>
      </c>
      <c r="V18" s="103">
        <v>0.35</v>
      </c>
      <c r="W18" s="70" t="s">
        <v>27</v>
      </c>
      <c r="X18" s="70" t="s">
        <v>27</v>
      </c>
      <c r="Y18" s="70" t="s">
        <v>27</v>
      </c>
      <c r="Z18" s="70" t="s">
        <v>27</v>
      </c>
      <c r="AA18" s="70">
        <v>12</v>
      </c>
      <c r="AB18" s="70">
        <v>6</v>
      </c>
      <c r="AC18" s="70">
        <v>6</v>
      </c>
      <c r="AD18" s="103">
        <v>0.5</v>
      </c>
      <c r="AE18" s="70">
        <v>10</v>
      </c>
      <c r="AF18" s="70">
        <v>3.5</v>
      </c>
      <c r="AG18" s="70">
        <v>3.5</v>
      </c>
      <c r="AH18" s="103">
        <v>0.35</v>
      </c>
      <c r="AI18" s="70" t="s">
        <v>27</v>
      </c>
      <c r="AJ18" s="70" t="s">
        <v>27</v>
      </c>
      <c r="AK18" s="70" t="s">
        <v>27</v>
      </c>
      <c r="AL18" s="70" t="s">
        <v>27</v>
      </c>
      <c r="AM18" s="70">
        <v>4</v>
      </c>
      <c r="AN18" s="70">
        <v>2</v>
      </c>
      <c r="AO18" s="70">
        <v>2</v>
      </c>
      <c r="AP18" s="117">
        <v>0.5</v>
      </c>
      <c r="AQ18" s="39" t="s">
        <v>27</v>
      </c>
      <c r="AR18" s="39" t="s">
        <v>27</v>
      </c>
      <c r="AS18" s="39" t="s">
        <v>27</v>
      </c>
      <c r="AT18" s="39" t="s">
        <v>27</v>
      </c>
      <c r="AU18" s="39" t="s">
        <v>27</v>
      </c>
      <c r="AV18" s="39" t="s">
        <v>27</v>
      </c>
      <c r="AW18" s="39" t="s">
        <v>27</v>
      </c>
      <c r="AX18" s="93" t="s">
        <v>27</v>
      </c>
      <c r="AY18" s="122" t="s">
        <v>50</v>
      </c>
    </row>
    <row r="19" ht="47" customHeight="true" spans="1:51">
      <c r="A19" s="20"/>
      <c r="B19" s="22">
        <v>6</v>
      </c>
      <c r="C19" s="19" t="s">
        <v>51</v>
      </c>
      <c r="D19" s="19" t="s">
        <v>52</v>
      </c>
      <c r="E19" s="19"/>
      <c r="F19" s="24" t="s">
        <v>42</v>
      </c>
      <c r="G19" s="37">
        <v>4.65</v>
      </c>
      <c r="H19" s="45">
        <v>0.179</v>
      </c>
      <c r="I19" s="71"/>
      <c r="J19" s="71"/>
      <c r="K19" s="51" t="s">
        <v>27</v>
      </c>
      <c r="L19" s="51" t="s">
        <v>27</v>
      </c>
      <c r="M19" s="51" t="s">
        <v>27</v>
      </c>
      <c r="N19" s="51" t="s">
        <v>27</v>
      </c>
      <c r="O19" s="39">
        <v>2</v>
      </c>
      <c r="P19" s="39">
        <v>0</v>
      </c>
      <c r="Q19" s="39">
        <v>0.5</v>
      </c>
      <c r="R19" s="104">
        <v>0.25</v>
      </c>
      <c r="S19" s="39">
        <v>4</v>
      </c>
      <c r="T19" s="39">
        <v>1</v>
      </c>
      <c r="U19" s="39">
        <v>1</v>
      </c>
      <c r="V19" s="97">
        <v>0.25</v>
      </c>
      <c r="W19" s="39">
        <v>3</v>
      </c>
      <c r="X19" s="39">
        <v>0</v>
      </c>
      <c r="Y19" s="39">
        <v>1.2</v>
      </c>
      <c r="Z19" s="97">
        <v>0.4</v>
      </c>
      <c r="AA19" s="39">
        <v>5</v>
      </c>
      <c r="AB19" s="39">
        <v>0</v>
      </c>
      <c r="AC19" s="39">
        <v>0.25</v>
      </c>
      <c r="AD19" s="97">
        <v>0.05</v>
      </c>
      <c r="AE19" s="39">
        <v>4</v>
      </c>
      <c r="AF19" s="39">
        <v>1</v>
      </c>
      <c r="AG19" s="39">
        <v>1</v>
      </c>
      <c r="AH19" s="97">
        <v>0.25</v>
      </c>
      <c r="AI19" s="39">
        <v>1</v>
      </c>
      <c r="AJ19" s="39">
        <v>0</v>
      </c>
      <c r="AK19" s="39">
        <v>0</v>
      </c>
      <c r="AL19" s="53">
        <v>0</v>
      </c>
      <c r="AM19" s="39">
        <v>7</v>
      </c>
      <c r="AN19" s="39">
        <v>0</v>
      </c>
      <c r="AO19" s="39">
        <v>0.7</v>
      </c>
      <c r="AP19" s="97">
        <v>0.1</v>
      </c>
      <c r="AQ19" s="39" t="s">
        <v>27</v>
      </c>
      <c r="AR19" s="39" t="s">
        <v>27</v>
      </c>
      <c r="AS19" s="39" t="s">
        <v>27</v>
      </c>
      <c r="AT19" s="39" t="s">
        <v>27</v>
      </c>
      <c r="AU19" s="39" t="s">
        <v>27</v>
      </c>
      <c r="AV19" s="39" t="s">
        <v>27</v>
      </c>
      <c r="AW19" s="39" t="s">
        <v>27</v>
      </c>
      <c r="AX19" s="39" t="s">
        <v>27</v>
      </c>
      <c r="AY19" s="119" t="s">
        <v>50</v>
      </c>
    </row>
    <row r="20" ht="30" customHeight="true" spans="1:51">
      <c r="A20" s="20"/>
      <c r="B20" s="22">
        <v>7</v>
      </c>
      <c r="C20" s="19" t="s">
        <v>53</v>
      </c>
      <c r="D20" s="19" t="s">
        <v>54</v>
      </c>
      <c r="E20" s="19"/>
      <c r="F20" s="24" t="s">
        <v>296</v>
      </c>
      <c r="G20" s="43">
        <f>M20+Q20+U20+Y20+AC20+AG20+AK20+AO20</f>
        <v>1406</v>
      </c>
      <c r="H20" s="46" t="s">
        <v>31</v>
      </c>
      <c r="I20" s="72"/>
      <c r="J20" s="72"/>
      <c r="K20" s="61" t="s">
        <v>27</v>
      </c>
      <c r="L20" s="37">
        <v>70</v>
      </c>
      <c r="M20" s="37">
        <v>201</v>
      </c>
      <c r="N20" s="37" t="s">
        <v>31</v>
      </c>
      <c r="O20" s="51" t="s">
        <v>27</v>
      </c>
      <c r="P20" s="37">
        <v>137</v>
      </c>
      <c r="Q20" s="37">
        <v>292</v>
      </c>
      <c r="R20" s="37" t="s">
        <v>31</v>
      </c>
      <c r="S20" s="51" t="s">
        <v>27</v>
      </c>
      <c r="T20" s="37">
        <v>74</v>
      </c>
      <c r="U20" s="37">
        <v>189</v>
      </c>
      <c r="V20" s="37" t="s">
        <v>31</v>
      </c>
      <c r="W20" s="51" t="s">
        <v>27</v>
      </c>
      <c r="X20" s="37">
        <v>39</v>
      </c>
      <c r="Y20" s="37">
        <v>93</v>
      </c>
      <c r="Z20" s="37" t="s">
        <v>31</v>
      </c>
      <c r="AA20" s="51" t="s">
        <v>27</v>
      </c>
      <c r="AB20" s="37">
        <v>114</v>
      </c>
      <c r="AC20" s="37">
        <v>296</v>
      </c>
      <c r="AD20" s="37" t="s">
        <v>31</v>
      </c>
      <c r="AE20" s="51" t="s">
        <v>27</v>
      </c>
      <c r="AF20" s="37">
        <v>49</v>
      </c>
      <c r="AG20" s="37">
        <v>136</v>
      </c>
      <c r="AH20" s="37" t="s">
        <v>31</v>
      </c>
      <c r="AI20" s="51" t="s">
        <v>27</v>
      </c>
      <c r="AJ20" s="37">
        <v>25</v>
      </c>
      <c r="AK20" s="37">
        <v>73</v>
      </c>
      <c r="AL20" s="37" t="s">
        <v>31</v>
      </c>
      <c r="AM20" s="51" t="s">
        <v>27</v>
      </c>
      <c r="AN20" s="37">
        <v>52</v>
      </c>
      <c r="AO20" s="37">
        <v>126</v>
      </c>
      <c r="AP20" s="37" t="s">
        <v>31</v>
      </c>
      <c r="AQ20" s="51" t="s">
        <v>27</v>
      </c>
      <c r="AR20" s="51" t="s">
        <v>27</v>
      </c>
      <c r="AS20" s="51" t="s">
        <v>27</v>
      </c>
      <c r="AT20" s="51" t="s">
        <v>27</v>
      </c>
      <c r="AU20" s="51" t="s">
        <v>27</v>
      </c>
      <c r="AV20" s="51" t="s">
        <v>27</v>
      </c>
      <c r="AW20" s="51" t="s">
        <v>27</v>
      </c>
      <c r="AX20" s="51" t="s">
        <v>27</v>
      </c>
      <c r="AY20" s="119"/>
    </row>
    <row r="21" ht="55" customHeight="true" spans="1:51">
      <c r="A21" s="15"/>
      <c r="B21" s="22">
        <v>8</v>
      </c>
      <c r="C21" s="19" t="s">
        <v>55</v>
      </c>
      <c r="D21" s="19" t="s">
        <v>56</v>
      </c>
      <c r="E21" s="19"/>
      <c r="F21" s="24" t="s">
        <v>57</v>
      </c>
      <c r="G21" s="37" t="s">
        <v>27</v>
      </c>
      <c r="H21" s="46" t="s">
        <v>31</v>
      </c>
      <c r="I21" s="73"/>
      <c r="J21" s="73"/>
      <c r="K21" s="74" t="s">
        <v>453</v>
      </c>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21"/>
      <c r="AY21" s="119" t="s">
        <v>59</v>
      </c>
    </row>
    <row r="22" ht="21" customHeight="true" spans="1:51">
      <c r="A22" s="17" t="s">
        <v>60</v>
      </c>
      <c r="B22" s="22">
        <v>9</v>
      </c>
      <c r="C22" s="19" t="s">
        <v>61</v>
      </c>
      <c r="D22" s="19" t="s">
        <v>62</v>
      </c>
      <c r="E22" s="19"/>
      <c r="F22" s="24" t="s">
        <v>63</v>
      </c>
      <c r="G22" s="37">
        <v>108</v>
      </c>
      <c r="H22" s="47">
        <v>1.0693</v>
      </c>
      <c r="I22" s="65"/>
      <c r="J22" s="65"/>
      <c r="K22" s="66">
        <v>23</v>
      </c>
      <c r="L22" s="39">
        <v>1</v>
      </c>
      <c r="M22" s="39">
        <v>20</v>
      </c>
      <c r="N22" s="97">
        <v>0.8696</v>
      </c>
      <c r="O22" s="39">
        <v>13</v>
      </c>
      <c r="P22" s="39">
        <v>2</v>
      </c>
      <c r="Q22" s="39">
        <v>17</v>
      </c>
      <c r="R22" s="97">
        <v>1.3077</v>
      </c>
      <c r="S22" s="39">
        <v>4</v>
      </c>
      <c r="T22" s="39">
        <v>0</v>
      </c>
      <c r="U22" s="39">
        <v>1</v>
      </c>
      <c r="V22" s="97">
        <v>0.25</v>
      </c>
      <c r="W22" s="39">
        <v>4</v>
      </c>
      <c r="X22" s="39">
        <v>1</v>
      </c>
      <c r="Y22" s="39">
        <v>4</v>
      </c>
      <c r="Z22" s="97">
        <v>1</v>
      </c>
      <c r="AA22" s="39">
        <v>13</v>
      </c>
      <c r="AB22" s="39">
        <v>0</v>
      </c>
      <c r="AC22" s="39">
        <v>18</v>
      </c>
      <c r="AD22" s="97">
        <v>1.3846</v>
      </c>
      <c r="AE22" s="39">
        <v>33</v>
      </c>
      <c r="AF22" s="39">
        <v>0</v>
      </c>
      <c r="AG22" s="39">
        <v>29</v>
      </c>
      <c r="AH22" s="97">
        <v>0.8788</v>
      </c>
      <c r="AI22" s="39">
        <v>6</v>
      </c>
      <c r="AJ22" s="39">
        <v>0</v>
      </c>
      <c r="AK22" s="39">
        <v>15</v>
      </c>
      <c r="AL22" s="97">
        <v>2.5</v>
      </c>
      <c r="AM22" s="39">
        <v>5</v>
      </c>
      <c r="AN22" s="39">
        <v>1</v>
      </c>
      <c r="AO22" s="39">
        <v>4</v>
      </c>
      <c r="AP22" s="97">
        <v>0.8</v>
      </c>
      <c r="AQ22" s="39" t="s">
        <v>27</v>
      </c>
      <c r="AR22" s="39" t="s">
        <v>27</v>
      </c>
      <c r="AS22" s="39" t="s">
        <v>27</v>
      </c>
      <c r="AT22" s="39" t="s">
        <v>27</v>
      </c>
      <c r="AU22" s="39" t="s">
        <v>27</v>
      </c>
      <c r="AV22" s="39" t="s">
        <v>27</v>
      </c>
      <c r="AW22" s="39" t="s">
        <v>27</v>
      </c>
      <c r="AX22" s="39" t="s">
        <v>27</v>
      </c>
      <c r="AY22" s="123" t="s">
        <v>64</v>
      </c>
    </row>
    <row r="23" ht="18" customHeight="true" spans="1:51">
      <c r="A23" s="20"/>
      <c r="B23" s="23"/>
      <c r="C23" s="19"/>
      <c r="D23" s="19" t="s">
        <v>65</v>
      </c>
      <c r="E23" s="19"/>
      <c r="F23" s="24" t="s">
        <v>63</v>
      </c>
      <c r="G23" s="37">
        <v>1</v>
      </c>
      <c r="H23" s="45">
        <v>0.0345</v>
      </c>
      <c r="I23" s="31"/>
      <c r="J23" s="31"/>
      <c r="K23" s="39">
        <v>8</v>
      </c>
      <c r="L23" s="39">
        <v>0</v>
      </c>
      <c r="M23" s="39">
        <v>0</v>
      </c>
      <c r="N23" s="97">
        <v>0</v>
      </c>
      <c r="O23" s="39">
        <v>6</v>
      </c>
      <c r="P23" s="39">
        <v>1</v>
      </c>
      <c r="Q23" s="39">
        <v>1</v>
      </c>
      <c r="R23" s="97">
        <v>0.17</v>
      </c>
      <c r="S23" s="39">
        <v>1</v>
      </c>
      <c r="T23" s="39">
        <v>0</v>
      </c>
      <c r="U23" s="39">
        <v>0</v>
      </c>
      <c r="V23" s="97">
        <v>0</v>
      </c>
      <c r="W23" s="39">
        <v>0</v>
      </c>
      <c r="X23" s="39">
        <v>0</v>
      </c>
      <c r="Y23" s="39">
        <v>0</v>
      </c>
      <c r="Z23" s="97">
        <v>0</v>
      </c>
      <c r="AA23" s="39">
        <v>5</v>
      </c>
      <c r="AB23" s="39">
        <v>0</v>
      </c>
      <c r="AC23" s="39">
        <v>0</v>
      </c>
      <c r="AD23" s="97">
        <v>0</v>
      </c>
      <c r="AE23" s="39">
        <v>5</v>
      </c>
      <c r="AF23" s="39">
        <v>0</v>
      </c>
      <c r="AG23" s="39">
        <v>0</v>
      </c>
      <c r="AH23" s="97">
        <v>0</v>
      </c>
      <c r="AI23" s="39">
        <v>3</v>
      </c>
      <c r="AJ23" s="39">
        <v>0</v>
      </c>
      <c r="AK23" s="39">
        <v>0</v>
      </c>
      <c r="AL23" s="97">
        <v>0</v>
      </c>
      <c r="AM23" s="39">
        <v>1</v>
      </c>
      <c r="AN23" s="39">
        <v>0</v>
      </c>
      <c r="AO23" s="39">
        <v>0</v>
      </c>
      <c r="AP23" s="97">
        <v>0</v>
      </c>
      <c r="AQ23" s="39" t="s">
        <v>27</v>
      </c>
      <c r="AR23" s="39" t="s">
        <v>27</v>
      </c>
      <c r="AS23" s="39" t="s">
        <v>27</v>
      </c>
      <c r="AT23" s="39" t="s">
        <v>27</v>
      </c>
      <c r="AU23" s="39" t="s">
        <v>27</v>
      </c>
      <c r="AV23" s="39" t="s">
        <v>27</v>
      </c>
      <c r="AW23" s="39" t="s">
        <v>27</v>
      </c>
      <c r="AX23" s="39" t="s">
        <v>27</v>
      </c>
      <c r="AY23" s="123"/>
    </row>
    <row r="24" ht="21" customHeight="true" spans="1:51">
      <c r="A24" s="20"/>
      <c r="B24" s="23"/>
      <c r="C24" s="19"/>
      <c r="D24" s="19" t="s">
        <v>66</v>
      </c>
      <c r="E24" s="19"/>
      <c r="F24" s="24" t="s">
        <v>63</v>
      </c>
      <c r="G24" s="37">
        <v>13</v>
      </c>
      <c r="H24" s="45">
        <v>0.2453</v>
      </c>
      <c r="I24" s="31"/>
      <c r="J24" s="31"/>
      <c r="K24" s="76">
        <v>13</v>
      </c>
      <c r="L24" s="39">
        <v>0</v>
      </c>
      <c r="M24" s="39">
        <v>3</v>
      </c>
      <c r="N24" s="97">
        <v>0.2307</v>
      </c>
      <c r="O24" s="39">
        <v>10</v>
      </c>
      <c r="P24" s="39">
        <v>1</v>
      </c>
      <c r="Q24" s="39">
        <v>1</v>
      </c>
      <c r="R24" s="97">
        <v>0.1</v>
      </c>
      <c r="S24" s="39">
        <v>4</v>
      </c>
      <c r="T24" s="39">
        <v>0</v>
      </c>
      <c r="U24" s="39">
        <v>3</v>
      </c>
      <c r="V24" s="97">
        <v>0.75</v>
      </c>
      <c r="W24" s="39">
        <v>3</v>
      </c>
      <c r="X24" s="39">
        <v>1</v>
      </c>
      <c r="Y24" s="39">
        <v>2</v>
      </c>
      <c r="Z24" s="97">
        <v>0.67</v>
      </c>
      <c r="AA24" s="39">
        <v>10</v>
      </c>
      <c r="AB24" s="39">
        <v>0</v>
      </c>
      <c r="AC24" s="39">
        <v>0</v>
      </c>
      <c r="AD24" s="97">
        <v>0</v>
      </c>
      <c r="AE24" s="39">
        <v>5</v>
      </c>
      <c r="AF24" s="39">
        <v>1</v>
      </c>
      <c r="AG24" s="39">
        <v>1</v>
      </c>
      <c r="AH24" s="97">
        <v>0.2</v>
      </c>
      <c r="AI24" s="39">
        <v>2</v>
      </c>
      <c r="AJ24" s="39">
        <v>0</v>
      </c>
      <c r="AK24" s="39">
        <v>0</v>
      </c>
      <c r="AL24" s="97">
        <v>0</v>
      </c>
      <c r="AM24" s="39">
        <v>6</v>
      </c>
      <c r="AN24" s="39">
        <v>3</v>
      </c>
      <c r="AO24" s="39">
        <v>3</v>
      </c>
      <c r="AP24" s="97">
        <v>0.5</v>
      </c>
      <c r="AQ24" s="39" t="s">
        <v>27</v>
      </c>
      <c r="AR24" s="39" t="s">
        <v>27</v>
      </c>
      <c r="AS24" s="39" t="s">
        <v>27</v>
      </c>
      <c r="AT24" s="39" t="s">
        <v>27</v>
      </c>
      <c r="AU24" s="39" t="s">
        <v>27</v>
      </c>
      <c r="AV24" s="39" t="s">
        <v>27</v>
      </c>
      <c r="AW24" s="39" t="s">
        <v>27</v>
      </c>
      <c r="AX24" s="39" t="s">
        <v>27</v>
      </c>
      <c r="AY24" s="123"/>
    </row>
    <row r="25" ht="48" customHeight="true" spans="1:51">
      <c r="A25" s="20"/>
      <c r="B25" s="25">
        <v>10</v>
      </c>
      <c r="C25" s="26" t="s">
        <v>67</v>
      </c>
      <c r="D25" s="19" t="s">
        <v>68</v>
      </c>
      <c r="E25" s="19"/>
      <c r="F25" s="26" t="s">
        <v>69</v>
      </c>
      <c r="G25" s="37">
        <v>233</v>
      </c>
      <c r="H25" s="47">
        <v>0.8292</v>
      </c>
      <c r="I25" s="72"/>
      <c r="J25" s="72"/>
      <c r="K25" s="72" t="s">
        <v>27</v>
      </c>
      <c r="L25" s="61" t="s">
        <v>27</v>
      </c>
      <c r="M25" s="51" t="s">
        <v>27</v>
      </c>
      <c r="N25" s="51" t="s">
        <v>27</v>
      </c>
      <c r="O25" s="81">
        <v>63</v>
      </c>
      <c r="P25" s="81">
        <v>47</v>
      </c>
      <c r="Q25" s="81">
        <v>55</v>
      </c>
      <c r="R25" s="82">
        <v>0.873</v>
      </c>
      <c r="S25" s="81">
        <v>23</v>
      </c>
      <c r="T25" s="81">
        <v>9</v>
      </c>
      <c r="U25" s="81">
        <v>17</v>
      </c>
      <c r="V25" s="82">
        <v>0.7391</v>
      </c>
      <c r="W25" s="81">
        <v>15</v>
      </c>
      <c r="X25" s="81">
        <v>6</v>
      </c>
      <c r="Y25" s="81">
        <v>16</v>
      </c>
      <c r="Z25" s="82">
        <v>1.0667</v>
      </c>
      <c r="AA25" s="81">
        <v>75</v>
      </c>
      <c r="AB25" s="81">
        <v>12</v>
      </c>
      <c r="AC25" s="81">
        <v>75</v>
      </c>
      <c r="AD25" s="82">
        <v>1</v>
      </c>
      <c r="AE25" s="81">
        <v>61</v>
      </c>
      <c r="AF25" s="81">
        <v>40</v>
      </c>
      <c r="AG25" s="81">
        <v>61</v>
      </c>
      <c r="AH25" s="82">
        <v>1</v>
      </c>
      <c r="AI25" s="81">
        <v>15</v>
      </c>
      <c r="AJ25" s="81">
        <v>7</v>
      </c>
      <c r="AK25" s="81">
        <v>7</v>
      </c>
      <c r="AL25" s="82">
        <v>0.4667</v>
      </c>
      <c r="AM25" s="81">
        <v>29</v>
      </c>
      <c r="AN25" s="81">
        <v>0</v>
      </c>
      <c r="AO25" s="81">
        <v>2</v>
      </c>
      <c r="AP25" s="82">
        <v>0.069</v>
      </c>
      <c r="AQ25" s="39" t="s">
        <v>27</v>
      </c>
      <c r="AR25" s="39" t="s">
        <v>27</v>
      </c>
      <c r="AS25" s="39" t="s">
        <v>27</v>
      </c>
      <c r="AT25" s="39" t="s">
        <v>27</v>
      </c>
      <c r="AU25" s="39" t="s">
        <v>27</v>
      </c>
      <c r="AV25" s="39" t="s">
        <v>27</v>
      </c>
      <c r="AW25" s="39" t="s">
        <v>27</v>
      </c>
      <c r="AX25" s="39" t="s">
        <v>27</v>
      </c>
      <c r="AY25" s="119"/>
    </row>
    <row r="26" ht="30" customHeight="true" spans="1:51">
      <c r="A26" s="20"/>
      <c r="B26" s="27"/>
      <c r="C26" s="28"/>
      <c r="D26" s="19" t="s">
        <v>70</v>
      </c>
      <c r="E26" s="19"/>
      <c r="F26" s="26" t="s">
        <v>69</v>
      </c>
      <c r="G26" s="37">
        <v>0</v>
      </c>
      <c r="H26" s="47">
        <v>0</v>
      </c>
      <c r="I26" s="77"/>
      <c r="J26" s="77"/>
      <c r="K26" s="72" t="s">
        <v>27</v>
      </c>
      <c r="L26" s="61" t="s">
        <v>27</v>
      </c>
      <c r="M26" s="51" t="s">
        <v>27</v>
      </c>
      <c r="N26" s="51" t="s">
        <v>27</v>
      </c>
      <c r="O26" s="81">
        <v>3</v>
      </c>
      <c r="P26" s="81">
        <v>0</v>
      </c>
      <c r="Q26" s="81">
        <v>0</v>
      </c>
      <c r="R26" s="100">
        <v>0</v>
      </c>
      <c r="S26" s="81">
        <v>2</v>
      </c>
      <c r="T26" s="81">
        <v>0</v>
      </c>
      <c r="U26" s="81">
        <v>0</v>
      </c>
      <c r="V26" s="100">
        <v>0</v>
      </c>
      <c r="W26" s="81">
        <v>1</v>
      </c>
      <c r="X26" s="81">
        <v>0</v>
      </c>
      <c r="Y26" s="81">
        <v>0</v>
      </c>
      <c r="Z26" s="100">
        <v>0</v>
      </c>
      <c r="AA26" s="81">
        <v>6</v>
      </c>
      <c r="AB26" s="81">
        <v>0</v>
      </c>
      <c r="AC26" s="81">
        <v>0</v>
      </c>
      <c r="AD26" s="100">
        <v>0</v>
      </c>
      <c r="AE26" s="81">
        <v>3</v>
      </c>
      <c r="AF26" s="81">
        <v>0</v>
      </c>
      <c r="AG26" s="81">
        <v>0</v>
      </c>
      <c r="AH26" s="100">
        <v>0</v>
      </c>
      <c r="AI26" s="81">
        <v>1</v>
      </c>
      <c r="AJ26" s="81">
        <v>0</v>
      </c>
      <c r="AK26" s="81">
        <v>0</v>
      </c>
      <c r="AL26" s="100">
        <v>0</v>
      </c>
      <c r="AM26" s="81">
        <v>2</v>
      </c>
      <c r="AN26" s="81">
        <v>0</v>
      </c>
      <c r="AO26" s="81">
        <v>0</v>
      </c>
      <c r="AP26" s="100">
        <v>0</v>
      </c>
      <c r="AQ26" s="39" t="s">
        <v>27</v>
      </c>
      <c r="AR26" s="39" t="s">
        <v>27</v>
      </c>
      <c r="AS26" s="39" t="s">
        <v>27</v>
      </c>
      <c r="AT26" s="39" t="s">
        <v>27</v>
      </c>
      <c r="AU26" s="39" t="s">
        <v>27</v>
      </c>
      <c r="AV26" s="39" t="s">
        <v>27</v>
      </c>
      <c r="AW26" s="39" t="s">
        <v>27</v>
      </c>
      <c r="AX26" s="39" t="s">
        <v>27</v>
      </c>
      <c r="AY26" s="119"/>
    </row>
    <row r="27" ht="25" customHeight="true" spans="1:51">
      <c r="A27" s="20"/>
      <c r="B27" s="27"/>
      <c r="C27" s="28"/>
      <c r="D27" s="19" t="s">
        <v>71</v>
      </c>
      <c r="E27" s="19"/>
      <c r="F27" s="26" t="s">
        <v>69</v>
      </c>
      <c r="G27" s="37">
        <v>0</v>
      </c>
      <c r="H27" s="47">
        <v>0</v>
      </c>
      <c r="I27" s="77"/>
      <c r="J27" s="77"/>
      <c r="K27" s="72" t="s">
        <v>27</v>
      </c>
      <c r="L27" s="61" t="s">
        <v>27</v>
      </c>
      <c r="M27" s="51" t="s">
        <v>27</v>
      </c>
      <c r="N27" s="51" t="s">
        <v>27</v>
      </c>
      <c r="O27" s="81">
        <v>2</v>
      </c>
      <c r="P27" s="81">
        <v>0</v>
      </c>
      <c r="Q27" s="81">
        <v>0</v>
      </c>
      <c r="R27" s="100">
        <v>0</v>
      </c>
      <c r="S27" s="81">
        <v>2</v>
      </c>
      <c r="T27" s="81">
        <v>0</v>
      </c>
      <c r="U27" s="81">
        <v>0</v>
      </c>
      <c r="V27" s="100">
        <v>0</v>
      </c>
      <c r="W27" s="81">
        <v>1</v>
      </c>
      <c r="X27" s="81">
        <v>0</v>
      </c>
      <c r="Y27" s="81">
        <v>0</v>
      </c>
      <c r="Z27" s="100">
        <v>0</v>
      </c>
      <c r="AA27" s="81">
        <v>4</v>
      </c>
      <c r="AB27" s="81">
        <v>0</v>
      </c>
      <c r="AC27" s="81">
        <v>0</v>
      </c>
      <c r="AD27" s="100">
        <v>0</v>
      </c>
      <c r="AE27" s="81">
        <v>3</v>
      </c>
      <c r="AF27" s="81">
        <v>0</v>
      </c>
      <c r="AG27" s="81">
        <v>0</v>
      </c>
      <c r="AH27" s="100">
        <v>0</v>
      </c>
      <c r="AI27" s="81">
        <v>1</v>
      </c>
      <c r="AJ27" s="81">
        <v>0</v>
      </c>
      <c r="AK27" s="81">
        <v>0</v>
      </c>
      <c r="AL27" s="100">
        <v>0</v>
      </c>
      <c r="AM27" s="81">
        <v>2</v>
      </c>
      <c r="AN27" s="81">
        <v>0</v>
      </c>
      <c r="AO27" s="81">
        <v>0</v>
      </c>
      <c r="AP27" s="100">
        <v>0</v>
      </c>
      <c r="AQ27" s="39" t="s">
        <v>27</v>
      </c>
      <c r="AR27" s="39" t="s">
        <v>27</v>
      </c>
      <c r="AS27" s="39" t="s">
        <v>27</v>
      </c>
      <c r="AT27" s="39" t="s">
        <v>27</v>
      </c>
      <c r="AU27" s="39" t="s">
        <v>27</v>
      </c>
      <c r="AV27" s="39" t="s">
        <v>27</v>
      </c>
      <c r="AW27" s="39" t="s">
        <v>27</v>
      </c>
      <c r="AX27" s="39" t="s">
        <v>27</v>
      </c>
      <c r="AY27" s="119"/>
    </row>
    <row r="28" ht="48" customHeight="true" spans="1:51">
      <c r="A28" s="20"/>
      <c r="B28" s="27"/>
      <c r="C28" s="28"/>
      <c r="D28" s="19" t="s">
        <v>72</v>
      </c>
      <c r="E28" s="19"/>
      <c r="F28" s="26" t="s">
        <v>69</v>
      </c>
      <c r="G28" s="37">
        <v>261</v>
      </c>
      <c r="H28" s="47">
        <v>0.2636</v>
      </c>
      <c r="I28" s="77"/>
      <c r="J28" s="77"/>
      <c r="K28" s="72" t="s">
        <v>27</v>
      </c>
      <c r="L28" s="61" t="s">
        <v>27</v>
      </c>
      <c r="M28" s="51" t="s">
        <v>27</v>
      </c>
      <c r="N28" s="51" t="s">
        <v>27</v>
      </c>
      <c r="O28" s="81">
        <v>48</v>
      </c>
      <c r="P28" s="81">
        <v>11</v>
      </c>
      <c r="Q28" s="81">
        <v>17</v>
      </c>
      <c r="R28" s="82">
        <v>0.3542</v>
      </c>
      <c r="S28" s="81">
        <v>130</v>
      </c>
      <c r="T28" s="81">
        <v>13</v>
      </c>
      <c r="U28" s="81">
        <v>27</v>
      </c>
      <c r="V28" s="82">
        <v>0.2077</v>
      </c>
      <c r="W28" s="81">
        <v>55</v>
      </c>
      <c r="X28" s="81">
        <v>63</v>
      </c>
      <c r="Y28" s="81">
        <v>70</v>
      </c>
      <c r="Z28" s="82">
        <v>1.2727</v>
      </c>
      <c r="AA28" s="81">
        <v>230</v>
      </c>
      <c r="AB28" s="81">
        <v>8</v>
      </c>
      <c r="AC28" s="81">
        <v>39</v>
      </c>
      <c r="AD28" s="82">
        <v>0.1696</v>
      </c>
      <c r="AE28" s="81">
        <v>152</v>
      </c>
      <c r="AF28" s="81">
        <v>12</v>
      </c>
      <c r="AG28" s="81">
        <v>53</v>
      </c>
      <c r="AH28" s="82">
        <v>0.3487</v>
      </c>
      <c r="AI28" s="81">
        <v>75</v>
      </c>
      <c r="AJ28" s="81">
        <v>4</v>
      </c>
      <c r="AK28" s="81">
        <v>22</v>
      </c>
      <c r="AL28" s="82">
        <v>0.2933</v>
      </c>
      <c r="AM28" s="81">
        <v>300</v>
      </c>
      <c r="AN28" s="81">
        <v>22</v>
      </c>
      <c r="AO28" s="81">
        <v>33</v>
      </c>
      <c r="AP28" s="82">
        <v>0.11</v>
      </c>
      <c r="AQ28" s="39" t="s">
        <v>27</v>
      </c>
      <c r="AR28" s="39" t="s">
        <v>27</v>
      </c>
      <c r="AS28" s="39" t="s">
        <v>27</v>
      </c>
      <c r="AT28" s="39" t="s">
        <v>27</v>
      </c>
      <c r="AU28" s="39" t="s">
        <v>27</v>
      </c>
      <c r="AV28" s="39" t="s">
        <v>27</v>
      </c>
      <c r="AW28" s="39" t="s">
        <v>27</v>
      </c>
      <c r="AX28" s="39" t="s">
        <v>27</v>
      </c>
      <c r="AY28" s="119"/>
    </row>
    <row r="29" ht="30" customHeight="true" spans="1:51">
      <c r="A29" s="20"/>
      <c r="B29" s="29"/>
      <c r="C29" s="30"/>
      <c r="D29" s="19" t="s">
        <v>73</v>
      </c>
      <c r="E29" s="19"/>
      <c r="F29" s="26" t="s">
        <v>69</v>
      </c>
      <c r="G29" s="37">
        <v>0</v>
      </c>
      <c r="H29" s="47">
        <v>0</v>
      </c>
      <c r="I29" s="77"/>
      <c r="J29" s="77"/>
      <c r="K29" s="72" t="s">
        <v>27</v>
      </c>
      <c r="L29" s="61" t="s">
        <v>27</v>
      </c>
      <c r="M29" s="51" t="s">
        <v>27</v>
      </c>
      <c r="N29" s="51" t="s">
        <v>27</v>
      </c>
      <c r="O29" s="39">
        <v>290</v>
      </c>
      <c r="P29" s="81">
        <v>0</v>
      </c>
      <c r="Q29" s="81">
        <v>0</v>
      </c>
      <c r="R29" s="100">
        <v>0</v>
      </c>
      <c r="S29" s="39">
        <v>237</v>
      </c>
      <c r="T29" s="81">
        <v>0</v>
      </c>
      <c r="U29" s="81">
        <v>0</v>
      </c>
      <c r="V29" s="100">
        <v>0</v>
      </c>
      <c r="W29" s="39">
        <v>148</v>
      </c>
      <c r="X29" s="81">
        <v>0</v>
      </c>
      <c r="Y29" s="81">
        <v>0</v>
      </c>
      <c r="Z29" s="100">
        <v>0</v>
      </c>
      <c r="AA29" s="39">
        <v>613</v>
      </c>
      <c r="AB29" s="81">
        <v>0</v>
      </c>
      <c r="AC29" s="81">
        <v>0</v>
      </c>
      <c r="AD29" s="100">
        <v>0</v>
      </c>
      <c r="AE29" s="39">
        <v>412</v>
      </c>
      <c r="AF29" s="81">
        <v>0</v>
      </c>
      <c r="AG29" s="81">
        <v>0</v>
      </c>
      <c r="AH29" s="100">
        <v>0</v>
      </c>
      <c r="AI29" s="39">
        <v>184</v>
      </c>
      <c r="AJ29" s="81">
        <v>0</v>
      </c>
      <c r="AK29" s="81">
        <v>0</v>
      </c>
      <c r="AL29" s="100">
        <v>0</v>
      </c>
      <c r="AM29" s="39">
        <v>291</v>
      </c>
      <c r="AN29" s="81">
        <v>0</v>
      </c>
      <c r="AO29" s="81">
        <v>0</v>
      </c>
      <c r="AP29" s="100">
        <v>0</v>
      </c>
      <c r="AQ29" s="39" t="s">
        <v>27</v>
      </c>
      <c r="AR29" s="39" t="s">
        <v>27</v>
      </c>
      <c r="AS29" s="39" t="s">
        <v>27</v>
      </c>
      <c r="AT29" s="39" t="s">
        <v>27</v>
      </c>
      <c r="AU29" s="39" t="s">
        <v>27</v>
      </c>
      <c r="AV29" s="39" t="s">
        <v>27</v>
      </c>
      <c r="AW29" s="39" t="s">
        <v>27</v>
      </c>
      <c r="AX29" s="39" t="s">
        <v>27</v>
      </c>
      <c r="AY29" s="119"/>
    </row>
    <row r="30" ht="32" customHeight="true" spans="1:51">
      <c r="A30" s="20"/>
      <c r="B30" s="22">
        <v>11</v>
      </c>
      <c r="C30" s="19" t="s">
        <v>74</v>
      </c>
      <c r="D30" s="19" t="s">
        <v>75</v>
      </c>
      <c r="E30" s="19"/>
      <c r="F30" s="24" t="s">
        <v>69</v>
      </c>
      <c r="G30" s="43">
        <v>75</v>
      </c>
      <c r="H30" s="48">
        <v>0.2308</v>
      </c>
      <c r="I30" s="78"/>
      <c r="J30" s="78"/>
      <c r="K30" s="72" t="s">
        <v>27</v>
      </c>
      <c r="L30" s="61" t="s">
        <v>27</v>
      </c>
      <c r="M30" s="51" t="s">
        <v>27</v>
      </c>
      <c r="N30" s="51" t="s">
        <v>27</v>
      </c>
      <c r="O30" s="81">
        <v>30</v>
      </c>
      <c r="P30" s="81">
        <v>0</v>
      </c>
      <c r="Q30" s="81">
        <v>0</v>
      </c>
      <c r="R30" s="100">
        <v>0</v>
      </c>
      <c r="S30" s="81">
        <v>40</v>
      </c>
      <c r="T30" s="81">
        <v>0</v>
      </c>
      <c r="U30" s="81">
        <v>0</v>
      </c>
      <c r="V30" s="100">
        <v>0</v>
      </c>
      <c r="W30" s="81">
        <v>25</v>
      </c>
      <c r="X30" s="81">
        <v>0</v>
      </c>
      <c r="Y30" s="81">
        <v>0</v>
      </c>
      <c r="Z30" s="100">
        <v>0</v>
      </c>
      <c r="AA30" s="81">
        <v>100</v>
      </c>
      <c r="AB30" s="81">
        <v>75</v>
      </c>
      <c r="AC30" s="81">
        <v>75</v>
      </c>
      <c r="AD30" s="105">
        <v>0.75</v>
      </c>
      <c r="AE30" s="81">
        <v>60</v>
      </c>
      <c r="AF30" s="81">
        <v>0</v>
      </c>
      <c r="AG30" s="81">
        <v>0</v>
      </c>
      <c r="AH30" s="100">
        <v>0</v>
      </c>
      <c r="AI30" s="81">
        <v>30</v>
      </c>
      <c r="AJ30" s="81">
        <v>0</v>
      </c>
      <c r="AK30" s="81">
        <v>0</v>
      </c>
      <c r="AL30" s="100">
        <v>0</v>
      </c>
      <c r="AM30" s="81">
        <v>40</v>
      </c>
      <c r="AN30" s="81">
        <v>0</v>
      </c>
      <c r="AO30" s="81">
        <v>0</v>
      </c>
      <c r="AP30" s="100">
        <v>0</v>
      </c>
      <c r="AQ30" s="39" t="s">
        <v>27</v>
      </c>
      <c r="AR30" s="39" t="s">
        <v>27</v>
      </c>
      <c r="AS30" s="39" t="s">
        <v>27</v>
      </c>
      <c r="AT30" s="39" t="s">
        <v>27</v>
      </c>
      <c r="AU30" s="39" t="s">
        <v>27</v>
      </c>
      <c r="AV30" s="39" t="s">
        <v>27</v>
      </c>
      <c r="AW30" s="39" t="s">
        <v>27</v>
      </c>
      <c r="AX30" s="39" t="s">
        <v>27</v>
      </c>
      <c r="AY30" s="119"/>
    </row>
    <row r="31" ht="32" customHeight="true" spans="1:51">
      <c r="A31" s="20"/>
      <c r="B31" s="23"/>
      <c r="C31" s="19"/>
      <c r="D31" s="19" t="s">
        <v>76</v>
      </c>
      <c r="E31" s="19"/>
      <c r="F31" s="24" t="s">
        <v>69</v>
      </c>
      <c r="G31" s="43">
        <v>114</v>
      </c>
      <c r="H31" s="48">
        <v>0.4436</v>
      </c>
      <c r="I31" s="15"/>
      <c r="J31" s="15"/>
      <c r="K31" s="72" t="s">
        <v>27</v>
      </c>
      <c r="L31" s="61" t="s">
        <v>27</v>
      </c>
      <c r="M31" s="51" t="s">
        <v>27</v>
      </c>
      <c r="N31" s="51" t="s">
        <v>27</v>
      </c>
      <c r="O31" s="81">
        <v>32</v>
      </c>
      <c r="P31" s="81">
        <v>32</v>
      </c>
      <c r="Q31" s="81">
        <v>32</v>
      </c>
      <c r="R31" s="105">
        <v>1</v>
      </c>
      <c r="S31" s="81">
        <v>70</v>
      </c>
      <c r="T31" s="81">
        <v>0</v>
      </c>
      <c r="U31" s="81">
        <v>0</v>
      </c>
      <c r="V31" s="100">
        <v>0</v>
      </c>
      <c r="W31" s="81">
        <v>13</v>
      </c>
      <c r="X31" s="81">
        <v>13</v>
      </c>
      <c r="Y31" s="81">
        <v>13</v>
      </c>
      <c r="Z31" s="105">
        <v>1</v>
      </c>
      <c r="AA31" s="81">
        <v>29</v>
      </c>
      <c r="AB31" s="81">
        <v>29</v>
      </c>
      <c r="AC31" s="81">
        <v>29</v>
      </c>
      <c r="AD31" s="105">
        <v>1</v>
      </c>
      <c r="AE31" s="81">
        <v>40</v>
      </c>
      <c r="AF31" s="81">
        <v>40</v>
      </c>
      <c r="AG31" s="81">
        <v>40</v>
      </c>
      <c r="AH31" s="100">
        <v>1</v>
      </c>
      <c r="AI31" s="81">
        <v>11</v>
      </c>
      <c r="AJ31" s="81">
        <v>0</v>
      </c>
      <c r="AK31" s="81">
        <v>0</v>
      </c>
      <c r="AL31" s="100">
        <v>0</v>
      </c>
      <c r="AM31" s="81">
        <v>62</v>
      </c>
      <c r="AN31" s="81">
        <v>0</v>
      </c>
      <c r="AO31" s="81">
        <v>0</v>
      </c>
      <c r="AP31" s="100">
        <v>0</v>
      </c>
      <c r="AQ31" s="39" t="s">
        <v>27</v>
      </c>
      <c r="AR31" s="39" t="s">
        <v>27</v>
      </c>
      <c r="AS31" s="39" t="s">
        <v>27</v>
      </c>
      <c r="AT31" s="39" t="s">
        <v>27</v>
      </c>
      <c r="AU31" s="39" t="s">
        <v>27</v>
      </c>
      <c r="AV31" s="39" t="s">
        <v>27</v>
      </c>
      <c r="AW31" s="39" t="s">
        <v>27</v>
      </c>
      <c r="AX31" s="39" t="s">
        <v>27</v>
      </c>
      <c r="AY31" s="119"/>
    </row>
    <row r="32" ht="40" customHeight="true" spans="1:51">
      <c r="A32" s="20"/>
      <c r="B32" s="22">
        <v>12</v>
      </c>
      <c r="C32" s="19" t="s">
        <v>77</v>
      </c>
      <c r="D32" s="19" t="s">
        <v>78</v>
      </c>
      <c r="E32" s="19"/>
      <c r="F32" s="24" t="s">
        <v>69</v>
      </c>
      <c r="G32" s="43">
        <v>16</v>
      </c>
      <c r="H32" s="48">
        <v>0.1</v>
      </c>
      <c r="I32" s="72"/>
      <c r="J32" s="72"/>
      <c r="K32" s="72" t="s">
        <v>27</v>
      </c>
      <c r="L32" s="61" t="s">
        <v>27</v>
      </c>
      <c r="M32" s="51" t="s">
        <v>27</v>
      </c>
      <c r="N32" s="51" t="s">
        <v>27</v>
      </c>
      <c r="O32" s="81">
        <v>30</v>
      </c>
      <c r="P32" s="81">
        <v>0</v>
      </c>
      <c r="Q32" s="81">
        <v>0</v>
      </c>
      <c r="R32" s="100">
        <v>0</v>
      </c>
      <c r="S32" s="81">
        <v>10</v>
      </c>
      <c r="T32" s="81">
        <v>2</v>
      </c>
      <c r="U32" s="81">
        <v>2</v>
      </c>
      <c r="V32" s="105">
        <v>0.2</v>
      </c>
      <c r="W32" s="81">
        <v>22</v>
      </c>
      <c r="X32" s="81">
        <v>7</v>
      </c>
      <c r="Y32" s="81">
        <v>7</v>
      </c>
      <c r="Z32" s="100">
        <v>0.3182</v>
      </c>
      <c r="AA32" s="81">
        <v>40</v>
      </c>
      <c r="AB32" s="81">
        <v>0</v>
      </c>
      <c r="AC32" s="81">
        <v>0</v>
      </c>
      <c r="AD32" s="100">
        <v>0</v>
      </c>
      <c r="AE32" s="81">
        <v>16</v>
      </c>
      <c r="AF32" s="81">
        <v>1</v>
      </c>
      <c r="AG32" s="81">
        <v>1</v>
      </c>
      <c r="AH32" s="100">
        <v>0.0625</v>
      </c>
      <c r="AI32" s="81">
        <v>15</v>
      </c>
      <c r="AJ32" s="81">
        <v>0</v>
      </c>
      <c r="AK32" s="81">
        <v>0</v>
      </c>
      <c r="AL32" s="100">
        <v>0</v>
      </c>
      <c r="AM32" s="81">
        <v>27</v>
      </c>
      <c r="AN32" s="81">
        <v>6</v>
      </c>
      <c r="AO32" s="81">
        <v>6</v>
      </c>
      <c r="AP32" s="82">
        <v>0.2222</v>
      </c>
      <c r="AQ32" s="39" t="s">
        <v>27</v>
      </c>
      <c r="AR32" s="39" t="s">
        <v>27</v>
      </c>
      <c r="AS32" s="39" t="s">
        <v>27</v>
      </c>
      <c r="AT32" s="39" t="s">
        <v>27</v>
      </c>
      <c r="AU32" s="39" t="s">
        <v>27</v>
      </c>
      <c r="AV32" s="39" t="s">
        <v>27</v>
      </c>
      <c r="AW32" s="39" t="s">
        <v>27</v>
      </c>
      <c r="AX32" s="39" t="s">
        <v>27</v>
      </c>
      <c r="AY32" s="119"/>
    </row>
    <row r="33" ht="33" customHeight="true" spans="1:51">
      <c r="A33" s="20"/>
      <c r="B33" s="22">
        <v>13</v>
      </c>
      <c r="C33" s="19" t="s">
        <v>79</v>
      </c>
      <c r="D33" s="19" t="s">
        <v>80</v>
      </c>
      <c r="E33" s="19"/>
      <c r="F33" s="24" t="s">
        <v>42</v>
      </c>
      <c r="G33" s="44" t="s">
        <v>315</v>
      </c>
      <c r="H33" s="49">
        <v>0.35</v>
      </c>
      <c r="I33" s="79"/>
      <c r="J33" s="79"/>
      <c r="K33" s="72" t="s">
        <v>27</v>
      </c>
      <c r="L33" s="61" t="s">
        <v>27</v>
      </c>
      <c r="M33" s="51" t="s">
        <v>27</v>
      </c>
      <c r="N33" s="51" t="s">
        <v>27</v>
      </c>
      <c r="O33" s="98">
        <v>109</v>
      </c>
      <c r="P33" s="44" t="s">
        <v>315</v>
      </c>
      <c r="Q33" s="103">
        <v>0.35</v>
      </c>
      <c r="R33" s="106">
        <v>0.35</v>
      </c>
      <c r="S33" s="98">
        <v>150</v>
      </c>
      <c r="T33" s="44" t="s">
        <v>315</v>
      </c>
      <c r="U33" s="103">
        <v>0.35</v>
      </c>
      <c r="V33" s="106">
        <v>0.35</v>
      </c>
      <c r="W33" s="98">
        <v>80</v>
      </c>
      <c r="X33" s="44" t="s">
        <v>315</v>
      </c>
      <c r="Y33" s="103">
        <v>0.35</v>
      </c>
      <c r="Z33" s="106">
        <v>0.35</v>
      </c>
      <c r="AA33" s="98">
        <v>260</v>
      </c>
      <c r="AB33" s="44" t="s">
        <v>315</v>
      </c>
      <c r="AC33" s="103">
        <v>0.35</v>
      </c>
      <c r="AD33" s="106">
        <v>0.35</v>
      </c>
      <c r="AE33" s="98">
        <v>160</v>
      </c>
      <c r="AF33" s="44" t="s">
        <v>315</v>
      </c>
      <c r="AG33" s="103">
        <v>0.35</v>
      </c>
      <c r="AH33" s="106">
        <v>0.35</v>
      </c>
      <c r="AI33" s="98">
        <v>39</v>
      </c>
      <c r="AJ33" s="44" t="s">
        <v>315</v>
      </c>
      <c r="AK33" s="103">
        <v>0.35</v>
      </c>
      <c r="AL33" s="106">
        <v>0.35</v>
      </c>
      <c r="AM33" s="98">
        <v>100</v>
      </c>
      <c r="AN33" s="44" t="s">
        <v>315</v>
      </c>
      <c r="AO33" s="103">
        <v>0.35</v>
      </c>
      <c r="AP33" s="106">
        <v>0.35</v>
      </c>
      <c r="AQ33" s="37" t="s">
        <v>27</v>
      </c>
      <c r="AR33" s="37" t="s">
        <v>27</v>
      </c>
      <c r="AS33" s="37" t="s">
        <v>27</v>
      </c>
      <c r="AT33" s="37" t="s">
        <v>27</v>
      </c>
      <c r="AU33" s="37" t="s">
        <v>27</v>
      </c>
      <c r="AV33" s="37" t="s">
        <v>27</v>
      </c>
      <c r="AW33" s="37" t="s">
        <v>27</v>
      </c>
      <c r="AX33" s="37" t="s">
        <v>27</v>
      </c>
      <c r="AY33" s="119" t="s">
        <v>50</v>
      </c>
    </row>
    <row r="34" ht="33" customHeight="true" spans="1:51">
      <c r="A34" s="20"/>
      <c r="B34" s="23"/>
      <c r="C34" s="19"/>
      <c r="D34" s="19" t="s">
        <v>84</v>
      </c>
      <c r="E34" s="19"/>
      <c r="F34" s="24" t="s">
        <v>42</v>
      </c>
      <c r="G34" s="44">
        <v>1.3</v>
      </c>
      <c r="H34" s="50">
        <v>0.43</v>
      </c>
      <c r="I34" s="15"/>
      <c r="J34" s="15"/>
      <c r="K34" s="72" t="s">
        <v>27</v>
      </c>
      <c r="L34" s="61" t="s">
        <v>27</v>
      </c>
      <c r="M34" s="51" t="s">
        <v>27</v>
      </c>
      <c r="N34" s="51" t="s">
        <v>27</v>
      </c>
      <c r="O34" s="72" t="s">
        <v>27</v>
      </c>
      <c r="P34" s="61" t="s">
        <v>27</v>
      </c>
      <c r="Q34" s="51" t="s">
        <v>27</v>
      </c>
      <c r="R34" s="51" t="s">
        <v>27</v>
      </c>
      <c r="S34" s="72" t="s">
        <v>27</v>
      </c>
      <c r="T34" s="61" t="s">
        <v>27</v>
      </c>
      <c r="U34" s="51" t="s">
        <v>27</v>
      </c>
      <c r="V34" s="51" t="s">
        <v>27</v>
      </c>
      <c r="W34" s="98">
        <v>1</v>
      </c>
      <c r="X34" s="98">
        <v>0.5</v>
      </c>
      <c r="Y34" s="98">
        <v>0.5</v>
      </c>
      <c r="Z34" s="103">
        <v>0.5</v>
      </c>
      <c r="AA34" s="98">
        <v>1</v>
      </c>
      <c r="AB34" s="98">
        <v>0.5</v>
      </c>
      <c r="AC34" s="98">
        <v>0.5</v>
      </c>
      <c r="AD34" s="103">
        <v>0.5</v>
      </c>
      <c r="AE34" s="98">
        <v>1</v>
      </c>
      <c r="AF34" s="98">
        <v>0.3</v>
      </c>
      <c r="AG34" s="98">
        <v>0.3</v>
      </c>
      <c r="AH34" s="103">
        <v>0.3</v>
      </c>
      <c r="AI34" s="72" t="s">
        <v>27</v>
      </c>
      <c r="AJ34" s="61" t="s">
        <v>27</v>
      </c>
      <c r="AK34" s="51" t="s">
        <v>27</v>
      </c>
      <c r="AL34" s="51" t="s">
        <v>27</v>
      </c>
      <c r="AM34" s="72" t="s">
        <v>27</v>
      </c>
      <c r="AN34" s="61" t="s">
        <v>27</v>
      </c>
      <c r="AO34" s="51" t="s">
        <v>27</v>
      </c>
      <c r="AP34" s="51" t="s">
        <v>27</v>
      </c>
      <c r="AQ34" s="39" t="s">
        <v>27</v>
      </c>
      <c r="AR34" s="39" t="s">
        <v>27</v>
      </c>
      <c r="AS34" s="39" t="s">
        <v>27</v>
      </c>
      <c r="AT34" s="39" t="s">
        <v>27</v>
      </c>
      <c r="AU34" s="39" t="s">
        <v>27</v>
      </c>
      <c r="AV34" s="39" t="s">
        <v>27</v>
      </c>
      <c r="AW34" s="39" t="s">
        <v>27</v>
      </c>
      <c r="AX34" s="39" t="s">
        <v>27</v>
      </c>
      <c r="AY34" s="119" t="s">
        <v>50</v>
      </c>
    </row>
    <row r="35" ht="59" customHeight="true" spans="1:51">
      <c r="A35" s="20"/>
      <c r="B35" s="22">
        <v>14</v>
      </c>
      <c r="C35" s="19" t="s">
        <v>85</v>
      </c>
      <c r="D35" s="19" t="s">
        <v>86</v>
      </c>
      <c r="E35" s="19"/>
      <c r="F35" s="24" t="s">
        <v>42</v>
      </c>
      <c r="G35" s="51" t="s">
        <v>27</v>
      </c>
      <c r="H35" s="40" t="s">
        <v>31</v>
      </c>
      <c r="I35" s="62"/>
      <c r="J35" s="62"/>
      <c r="K35" s="63" t="s">
        <v>87</v>
      </c>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119" t="s">
        <v>88</v>
      </c>
    </row>
    <row r="36" ht="37.5" customHeight="true" spans="1:51">
      <c r="A36" s="20"/>
      <c r="B36" s="22">
        <v>15</v>
      </c>
      <c r="C36" s="19" t="s">
        <v>89</v>
      </c>
      <c r="D36" s="19" t="s">
        <v>90</v>
      </c>
      <c r="E36" s="52" t="s">
        <v>91</v>
      </c>
      <c r="F36" s="24" t="s">
        <v>42</v>
      </c>
      <c r="G36" s="43">
        <v>86</v>
      </c>
      <c r="H36" s="43" t="s">
        <v>31</v>
      </c>
      <c r="I36" s="80"/>
      <c r="J36" s="80"/>
      <c r="K36" s="81">
        <v>86</v>
      </c>
      <c r="L36" s="81">
        <v>86</v>
      </c>
      <c r="M36" s="83" t="s">
        <v>27</v>
      </c>
      <c r="N36" s="83" t="s">
        <v>27</v>
      </c>
      <c r="O36" s="43">
        <v>86</v>
      </c>
      <c r="P36" s="43">
        <v>86</v>
      </c>
      <c r="Q36" s="82" t="s">
        <v>27</v>
      </c>
      <c r="R36" s="43" t="s">
        <v>31</v>
      </c>
      <c r="S36" s="43">
        <v>86</v>
      </c>
      <c r="T36" s="43">
        <v>86</v>
      </c>
      <c r="U36" s="82" t="s">
        <v>27</v>
      </c>
      <c r="V36" s="43" t="s">
        <v>31</v>
      </c>
      <c r="W36" s="43">
        <v>86</v>
      </c>
      <c r="X36" s="43">
        <v>86</v>
      </c>
      <c r="Y36" s="82" t="s">
        <v>27</v>
      </c>
      <c r="Z36" s="43" t="s">
        <v>31</v>
      </c>
      <c r="AA36" s="43">
        <v>86</v>
      </c>
      <c r="AB36" s="43">
        <v>86</v>
      </c>
      <c r="AC36" s="82" t="s">
        <v>27</v>
      </c>
      <c r="AD36" s="43" t="s">
        <v>31</v>
      </c>
      <c r="AE36" s="43">
        <v>86</v>
      </c>
      <c r="AF36" s="43">
        <v>86</v>
      </c>
      <c r="AG36" s="82" t="s">
        <v>27</v>
      </c>
      <c r="AH36" s="43" t="s">
        <v>31</v>
      </c>
      <c r="AI36" s="43">
        <v>86</v>
      </c>
      <c r="AJ36" s="43">
        <v>86</v>
      </c>
      <c r="AK36" s="82" t="s">
        <v>27</v>
      </c>
      <c r="AL36" s="43" t="s">
        <v>31</v>
      </c>
      <c r="AM36" s="43">
        <v>86</v>
      </c>
      <c r="AN36" s="43">
        <v>86</v>
      </c>
      <c r="AO36" s="82" t="s">
        <v>27</v>
      </c>
      <c r="AP36" s="43" t="s">
        <v>31</v>
      </c>
      <c r="AQ36" s="81" t="s">
        <v>27</v>
      </c>
      <c r="AR36" s="83" t="s">
        <v>27</v>
      </c>
      <c r="AS36" s="83" t="s">
        <v>27</v>
      </c>
      <c r="AT36" s="83" t="s">
        <v>27</v>
      </c>
      <c r="AU36" s="81" t="s">
        <v>27</v>
      </c>
      <c r="AV36" s="83" t="s">
        <v>27</v>
      </c>
      <c r="AW36" s="83" t="s">
        <v>27</v>
      </c>
      <c r="AX36" s="83" t="s">
        <v>27</v>
      </c>
      <c r="AY36" s="119"/>
    </row>
    <row r="37" ht="25" customHeight="true" spans="1:51">
      <c r="A37" s="20"/>
      <c r="B37" s="23"/>
      <c r="C37" s="19"/>
      <c r="D37" s="19"/>
      <c r="E37" s="52" t="s">
        <v>92</v>
      </c>
      <c r="F37" s="24" t="s">
        <v>42</v>
      </c>
      <c r="G37" s="43">
        <v>17885</v>
      </c>
      <c r="H37" s="43" t="s">
        <v>31</v>
      </c>
      <c r="I37" s="20"/>
      <c r="J37" s="20"/>
      <c r="K37" s="82" t="s">
        <v>27</v>
      </c>
      <c r="L37" s="83" t="s">
        <v>27</v>
      </c>
      <c r="M37" s="83" t="s">
        <v>27</v>
      </c>
      <c r="N37" s="83" t="s">
        <v>27</v>
      </c>
      <c r="O37" s="43" t="s">
        <v>27</v>
      </c>
      <c r="P37" s="99">
        <v>1274</v>
      </c>
      <c r="Q37" s="82" t="s">
        <v>27</v>
      </c>
      <c r="R37" s="43" t="s">
        <v>31</v>
      </c>
      <c r="S37" s="43" t="s">
        <v>27</v>
      </c>
      <c r="T37" s="99">
        <v>2104</v>
      </c>
      <c r="U37" s="82" t="s">
        <v>27</v>
      </c>
      <c r="V37" s="43" t="s">
        <v>31</v>
      </c>
      <c r="W37" s="43" t="s">
        <v>27</v>
      </c>
      <c r="X37" s="99">
        <v>1097</v>
      </c>
      <c r="Y37" s="82" t="s">
        <v>27</v>
      </c>
      <c r="Z37" s="43" t="s">
        <v>31</v>
      </c>
      <c r="AA37" s="43" t="s">
        <v>27</v>
      </c>
      <c r="AB37" s="99">
        <v>5904</v>
      </c>
      <c r="AC37" s="82" t="s">
        <v>27</v>
      </c>
      <c r="AD37" s="43" t="s">
        <v>31</v>
      </c>
      <c r="AE37" s="43" t="s">
        <v>27</v>
      </c>
      <c r="AF37" s="99">
        <v>2838</v>
      </c>
      <c r="AG37" s="82" t="s">
        <v>27</v>
      </c>
      <c r="AH37" s="43" t="s">
        <v>31</v>
      </c>
      <c r="AI37" s="43" t="s">
        <v>27</v>
      </c>
      <c r="AJ37" s="99">
        <v>1221</v>
      </c>
      <c r="AK37" s="82" t="s">
        <v>27</v>
      </c>
      <c r="AL37" s="43" t="s">
        <v>31</v>
      </c>
      <c r="AM37" s="43" t="s">
        <v>27</v>
      </c>
      <c r="AN37" s="99">
        <v>3447</v>
      </c>
      <c r="AO37" s="82" t="s">
        <v>27</v>
      </c>
      <c r="AP37" s="43" t="s">
        <v>31</v>
      </c>
      <c r="AQ37" s="81" t="s">
        <v>27</v>
      </c>
      <c r="AR37" s="83" t="s">
        <v>27</v>
      </c>
      <c r="AS37" s="83" t="s">
        <v>27</v>
      </c>
      <c r="AT37" s="83" t="s">
        <v>27</v>
      </c>
      <c r="AU37" s="81" t="s">
        <v>27</v>
      </c>
      <c r="AV37" s="83" t="s">
        <v>27</v>
      </c>
      <c r="AW37" s="83" t="s">
        <v>27</v>
      </c>
      <c r="AX37" s="83" t="s">
        <v>27</v>
      </c>
      <c r="AY37" s="119"/>
    </row>
    <row r="38" ht="31.5" customHeight="true" spans="1:51">
      <c r="A38" s="20"/>
      <c r="B38" s="23"/>
      <c r="C38" s="19"/>
      <c r="D38" s="19"/>
      <c r="E38" s="52" t="s">
        <v>93</v>
      </c>
      <c r="F38" s="24" t="s">
        <v>42</v>
      </c>
      <c r="G38" s="43">
        <v>86</v>
      </c>
      <c r="H38" s="40" t="s">
        <v>31</v>
      </c>
      <c r="I38" s="20"/>
      <c r="J38" s="20"/>
      <c r="K38" s="84">
        <v>86</v>
      </c>
      <c r="L38" s="83" t="s">
        <v>27</v>
      </c>
      <c r="M38" s="83" t="s">
        <v>27</v>
      </c>
      <c r="N38" s="83" t="s">
        <v>27</v>
      </c>
      <c r="O38" s="43">
        <v>86</v>
      </c>
      <c r="P38" s="43">
        <v>86</v>
      </c>
      <c r="Q38" s="82" t="s">
        <v>27</v>
      </c>
      <c r="R38" s="43" t="s">
        <v>31</v>
      </c>
      <c r="S38" s="43">
        <v>86</v>
      </c>
      <c r="T38" s="43">
        <v>86</v>
      </c>
      <c r="U38" s="82" t="s">
        <v>27</v>
      </c>
      <c r="V38" s="43" t="s">
        <v>31</v>
      </c>
      <c r="W38" s="43">
        <v>86</v>
      </c>
      <c r="X38" s="43">
        <v>86</v>
      </c>
      <c r="Y38" s="82" t="s">
        <v>27</v>
      </c>
      <c r="Z38" s="43" t="s">
        <v>31</v>
      </c>
      <c r="AA38" s="43">
        <v>86</v>
      </c>
      <c r="AB38" s="43">
        <v>86</v>
      </c>
      <c r="AC38" s="82" t="s">
        <v>27</v>
      </c>
      <c r="AD38" s="43" t="s">
        <v>31</v>
      </c>
      <c r="AE38" s="43">
        <v>86</v>
      </c>
      <c r="AF38" s="43">
        <v>86</v>
      </c>
      <c r="AG38" s="82" t="s">
        <v>27</v>
      </c>
      <c r="AH38" s="43" t="s">
        <v>31</v>
      </c>
      <c r="AI38" s="43">
        <v>86</v>
      </c>
      <c r="AJ38" s="43">
        <v>86</v>
      </c>
      <c r="AK38" s="82" t="s">
        <v>27</v>
      </c>
      <c r="AL38" s="43" t="s">
        <v>31</v>
      </c>
      <c r="AM38" s="43">
        <v>86</v>
      </c>
      <c r="AN38" s="43">
        <v>86</v>
      </c>
      <c r="AO38" s="82" t="s">
        <v>27</v>
      </c>
      <c r="AP38" s="43" t="s">
        <v>31</v>
      </c>
      <c r="AQ38" s="81" t="s">
        <v>27</v>
      </c>
      <c r="AR38" s="83" t="s">
        <v>27</v>
      </c>
      <c r="AS38" s="83" t="s">
        <v>27</v>
      </c>
      <c r="AT38" s="83" t="s">
        <v>27</v>
      </c>
      <c r="AU38" s="81" t="s">
        <v>27</v>
      </c>
      <c r="AV38" s="83" t="s">
        <v>27</v>
      </c>
      <c r="AW38" s="83" t="s">
        <v>27</v>
      </c>
      <c r="AX38" s="83" t="s">
        <v>27</v>
      </c>
      <c r="AY38" s="119"/>
    </row>
    <row r="39" ht="25" customHeight="true" spans="1:51">
      <c r="A39" s="20"/>
      <c r="B39" s="23"/>
      <c r="C39" s="19"/>
      <c r="D39" s="19"/>
      <c r="E39" s="52" t="s">
        <v>94</v>
      </c>
      <c r="F39" s="24" t="s">
        <v>42</v>
      </c>
      <c r="G39" s="43">
        <v>23994</v>
      </c>
      <c r="H39" s="40" t="s">
        <v>31</v>
      </c>
      <c r="I39" s="15"/>
      <c r="J39" s="15"/>
      <c r="K39" s="85" t="s">
        <v>27</v>
      </c>
      <c r="L39" s="83" t="s">
        <v>27</v>
      </c>
      <c r="M39" s="83" t="s">
        <v>27</v>
      </c>
      <c r="N39" s="83" t="s">
        <v>27</v>
      </c>
      <c r="O39" s="43" t="s">
        <v>27</v>
      </c>
      <c r="P39" s="99">
        <v>2375</v>
      </c>
      <c r="Q39" s="82" t="s">
        <v>27</v>
      </c>
      <c r="R39" s="43" t="s">
        <v>31</v>
      </c>
      <c r="S39" s="43" t="s">
        <v>27</v>
      </c>
      <c r="T39" s="99">
        <v>3467</v>
      </c>
      <c r="U39" s="82" t="s">
        <v>27</v>
      </c>
      <c r="V39" s="43" t="s">
        <v>31</v>
      </c>
      <c r="W39" s="43" t="s">
        <v>27</v>
      </c>
      <c r="X39" s="99">
        <v>1130</v>
      </c>
      <c r="Y39" s="82" t="s">
        <v>27</v>
      </c>
      <c r="Z39" s="43" t="s">
        <v>31</v>
      </c>
      <c r="AA39" s="43" t="s">
        <v>27</v>
      </c>
      <c r="AB39" s="99">
        <v>8125</v>
      </c>
      <c r="AC39" s="82" t="s">
        <v>27</v>
      </c>
      <c r="AD39" s="43" t="s">
        <v>31</v>
      </c>
      <c r="AE39" s="43" t="s">
        <v>27</v>
      </c>
      <c r="AF39" s="99">
        <v>3241</v>
      </c>
      <c r="AG39" s="82" t="s">
        <v>27</v>
      </c>
      <c r="AH39" s="43" t="s">
        <v>31</v>
      </c>
      <c r="AI39" s="43" t="s">
        <v>27</v>
      </c>
      <c r="AJ39" s="99">
        <v>1494</v>
      </c>
      <c r="AK39" s="82" t="s">
        <v>27</v>
      </c>
      <c r="AL39" s="43" t="s">
        <v>31</v>
      </c>
      <c r="AM39" s="43" t="s">
        <v>27</v>
      </c>
      <c r="AN39" s="99">
        <v>4162</v>
      </c>
      <c r="AO39" s="82" t="s">
        <v>27</v>
      </c>
      <c r="AP39" s="43" t="s">
        <v>31</v>
      </c>
      <c r="AQ39" s="81" t="s">
        <v>27</v>
      </c>
      <c r="AR39" s="83" t="s">
        <v>27</v>
      </c>
      <c r="AS39" s="83" t="s">
        <v>27</v>
      </c>
      <c r="AT39" s="83" t="s">
        <v>27</v>
      </c>
      <c r="AU39" s="81" t="s">
        <v>27</v>
      </c>
      <c r="AV39" s="83" t="s">
        <v>27</v>
      </c>
      <c r="AW39" s="83" t="s">
        <v>27</v>
      </c>
      <c r="AX39" s="83" t="s">
        <v>27</v>
      </c>
      <c r="AY39" s="119"/>
    </row>
    <row r="40" ht="30" customHeight="true" spans="1:51">
      <c r="A40" s="20"/>
      <c r="B40" s="22">
        <v>16</v>
      </c>
      <c r="C40" s="19" t="s">
        <v>95</v>
      </c>
      <c r="D40" s="19" t="s">
        <v>96</v>
      </c>
      <c r="E40" s="19"/>
      <c r="F40" s="24" t="s">
        <v>97</v>
      </c>
      <c r="G40" s="37">
        <v>474</v>
      </c>
      <c r="H40" s="48">
        <v>0.241</v>
      </c>
      <c r="I40" s="86"/>
      <c r="J40" s="86"/>
      <c r="K40" s="66">
        <v>144</v>
      </c>
      <c r="L40" s="39">
        <v>7</v>
      </c>
      <c r="M40" s="39">
        <v>28</v>
      </c>
      <c r="N40" s="97">
        <v>0.194</v>
      </c>
      <c r="O40" s="39">
        <v>168</v>
      </c>
      <c r="P40" s="39">
        <v>18</v>
      </c>
      <c r="Q40" s="39">
        <v>53</v>
      </c>
      <c r="R40" s="53">
        <v>0.315</v>
      </c>
      <c r="S40" s="39">
        <v>305</v>
      </c>
      <c r="T40" s="39">
        <v>17</v>
      </c>
      <c r="U40" s="39">
        <v>63</v>
      </c>
      <c r="V40" s="97">
        <v>0.207</v>
      </c>
      <c r="W40" s="39">
        <v>168</v>
      </c>
      <c r="X40" s="39">
        <v>5</v>
      </c>
      <c r="Y40" s="39">
        <v>19</v>
      </c>
      <c r="Z40" s="97">
        <v>0.113</v>
      </c>
      <c r="AA40" s="39">
        <v>550</v>
      </c>
      <c r="AB40" s="39">
        <v>64</v>
      </c>
      <c r="AC40" s="39">
        <v>158</v>
      </c>
      <c r="AD40" s="97">
        <v>0.287</v>
      </c>
      <c r="AE40" s="39">
        <v>340</v>
      </c>
      <c r="AF40" s="39">
        <v>34</v>
      </c>
      <c r="AG40" s="39">
        <v>87</v>
      </c>
      <c r="AH40" s="97">
        <v>0.256</v>
      </c>
      <c r="AI40" s="39">
        <v>110</v>
      </c>
      <c r="AJ40" s="39">
        <v>18</v>
      </c>
      <c r="AK40" s="39">
        <v>29</v>
      </c>
      <c r="AL40" s="97">
        <v>0.264</v>
      </c>
      <c r="AM40" s="39">
        <v>185</v>
      </c>
      <c r="AN40" s="39">
        <v>10</v>
      </c>
      <c r="AO40" s="39">
        <v>37</v>
      </c>
      <c r="AP40" s="97">
        <v>0.2</v>
      </c>
      <c r="AQ40" s="39" t="s">
        <v>27</v>
      </c>
      <c r="AR40" s="39" t="s">
        <v>27</v>
      </c>
      <c r="AS40" s="39" t="s">
        <v>27</v>
      </c>
      <c r="AT40" s="39" t="s">
        <v>27</v>
      </c>
      <c r="AU40" s="39" t="s">
        <v>27</v>
      </c>
      <c r="AV40" s="39" t="s">
        <v>27</v>
      </c>
      <c r="AW40" s="39" t="s">
        <v>27</v>
      </c>
      <c r="AX40" s="39" t="s">
        <v>27</v>
      </c>
      <c r="AY40" s="119"/>
    </row>
    <row r="41" ht="45" customHeight="true" spans="1:51">
      <c r="A41" s="20"/>
      <c r="B41" s="22">
        <v>17</v>
      </c>
      <c r="C41" s="19" t="s">
        <v>98</v>
      </c>
      <c r="D41" s="19" t="s">
        <v>99</v>
      </c>
      <c r="E41" s="19"/>
      <c r="F41" s="24" t="s">
        <v>100</v>
      </c>
      <c r="G41" s="37">
        <v>130</v>
      </c>
      <c r="H41" s="45">
        <v>0.6842</v>
      </c>
      <c r="I41" s="87"/>
      <c r="J41" s="87"/>
      <c r="K41" s="37">
        <v>30</v>
      </c>
      <c r="L41" s="37">
        <v>24</v>
      </c>
      <c r="M41" s="37">
        <v>24</v>
      </c>
      <c r="N41" s="100">
        <v>0.8</v>
      </c>
      <c r="O41" s="37">
        <v>30</v>
      </c>
      <c r="P41" s="37">
        <v>24</v>
      </c>
      <c r="Q41" s="37">
        <v>24</v>
      </c>
      <c r="R41" s="100">
        <v>0.8</v>
      </c>
      <c r="S41" s="37">
        <v>20</v>
      </c>
      <c r="T41" s="37">
        <v>21</v>
      </c>
      <c r="U41" s="107">
        <v>21</v>
      </c>
      <c r="V41" s="108">
        <v>1.05</v>
      </c>
      <c r="W41" s="37">
        <v>10</v>
      </c>
      <c r="X41" s="37">
        <v>2</v>
      </c>
      <c r="Y41" s="107">
        <v>2</v>
      </c>
      <c r="Z41" s="108">
        <v>0.2</v>
      </c>
      <c r="AA41" s="37">
        <v>50</v>
      </c>
      <c r="AB41" s="37">
        <v>20</v>
      </c>
      <c r="AC41" s="107">
        <v>20</v>
      </c>
      <c r="AD41" s="108">
        <v>0.4</v>
      </c>
      <c r="AE41" s="37">
        <v>20</v>
      </c>
      <c r="AF41" s="37">
        <v>17</v>
      </c>
      <c r="AG41" s="107">
        <v>17</v>
      </c>
      <c r="AH41" s="108">
        <v>0.85</v>
      </c>
      <c r="AI41" s="37">
        <v>10</v>
      </c>
      <c r="AJ41" s="37">
        <v>5</v>
      </c>
      <c r="AK41" s="107">
        <v>5</v>
      </c>
      <c r="AL41" s="108">
        <v>0.5</v>
      </c>
      <c r="AM41" s="37">
        <v>20</v>
      </c>
      <c r="AN41" s="37">
        <v>17</v>
      </c>
      <c r="AO41" s="107">
        <v>17</v>
      </c>
      <c r="AP41" s="108">
        <v>0.85</v>
      </c>
      <c r="AQ41" s="39" t="s">
        <v>27</v>
      </c>
      <c r="AR41" s="39" t="s">
        <v>27</v>
      </c>
      <c r="AS41" s="39" t="s">
        <v>27</v>
      </c>
      <c r="AT41" s="39" t="s">
        <v>27</v>
      </c>
      <c r="AU41" s="39" t="s">
        <v>27</v>
      </c>
      <c r="AV41" s="39" t="s">
        <v>27</v>
      </c>
      <c r="AW41" s="39" t="s">
        <v>27</v>
      </c>
      <c r="AX41" s="39" t="s">
        <v>27</v>
      </c>
      <c r="AY41" s="119"/>
    </row>
    <row r="42" ht="44" customHeight="true" spans="1:51">
      <c r="A42" s="20"/>
      <c r="B42" s="22">
        <v>18</v>
      </c>
      <c r="C42" s="19" t="s">
        <v>101</v>
      </c>
      <c r="D42" s="19" t="s">
        <v>102</v>
      </c>
      <c r="E42" s="19"/>
      <c r="F42" s="24" t="s">
        <v>42</v>
      </c>
      <c r="G42" s="43">
        <v>96</v>
      </c>
      <c r="H42" s="53">
        <v>0.1275</v>
      </c>
      <c r="I42" s="67"/>
      <c r="J42" s="67"/>
      <c r="K42" s="81" t="s">
        <v>27</v>
      </c>
      <c r="L42" s="81" t="s">
        <v>27</v>
      </c>
      <c r="M42" s="81" t="s">
        <v>27</v>
      </c>
      <c r="N42" s="81" t="s">
        <v>27</v>
      </c>
      <c r="O42" s="43">
        <v>73</v>
      </c>
      <c r="P42" s="43">
        <v>0</v>
      </c>
      <c r="Q42" s="43">
        <v>36</v>
      </c>
      <c r="R42" s="53">
        <v>0.4932</v>
      </c>
      <c r="S42" s="43">
        <v>84</v>
      </c>
      <c r="T42" s="43">
        <v>0</v>
      </c>
      <c r="U42" s="43">
        <v>60</v>
      </c>
      <c r="V42" s="53">
        <v>0.7143</v>
      </c>
      <c r="W42" s="43">
        <v>52</v>
      </c>
      <c r="X42" s="43">
        <v>0</v>
      </c>
      <c r="Y42" s="43">
        <v>0</v>
      </c>
      <c r="Z42" s="53">
        <v>0</v>
      </c>
      <c r="AA42" s="43">
        <v>192</v>
      </c>
      <c r="AB42" s="43">
        <v>0</v>
      </c>
      <c r="AC42" s="43">
        <v>0</v>
      </c>
      <c r="AD42" s="53">
        <v>0</v>
      </c>
      <c r="AE42" s="43">
        <v>164</v>
      </c>
      <c r="AF42" s="43">
        <v>0</v>
      </c>
      <c r="AG42" s="43">
        <v>0</v>
      </c>
      <c r="AH42" s="53">
        <v>0</v>
      </c>
      <c r="AI42" s="43">
        <v>70</v>
      </c>
      <c r="AJ42" s="43">
        <v>0</v>
      </c>
      <c r="AK42" s="43">
        <v>0</v>
      </c>
      <c r="AL42" s="53">
        <v>0</v>
      </c>
      <c r="AM42" s="43">
        <v>118</v>
      </c>
      <c r="AN42" s="43">
        <v>0</v>
      </c>
      <c r="AO42" s="43">
        <v>0</v>
      </c>
      <c r="AP42" s="53">
        <v>0</v>
      </c>
      <c r="AQ42" s="37" t="s">
        <v>27</v>
      </c>
      <c r="AR42" s="37" t="s">
        <v>27</v>
      </c>
      <c r="AS42" s="37" t="s">
        <v>27</v>
      </c>
      <c r="AT42" s="37" t="s">
        <v>27</v>
      </c>
      <c r="AU42" s="37" t="s">
        <v>27</v>
      </c>
      <c r="AV42" s="37" t="s">
        <v>27</v>
      </c>
      <c r="AW42" s="37" t="s">
        <v>27</v>
      </c>
      <c r="AX42" s="37" t="s">
        <v>27</v>
      </c>
      <c r="AY42" s="119"/>
    </row>
    <row r="43" ht="106.5" customHeight="true" spans="1:51">
      <c r="A43" s="20"/>
      <c r="B43" s="22">
        <v>19</v>
      </c>
      <c r="C43" s="19" t="s">
        <v>103</v>
      </c>
      <c r="D43" s="24" t="s">
        <v>104</v>
      </c>
      <c r="E43" s="52" t="s">
        <v>105</v>
      </c>
      <c r="F43" s="24" t="s">
        <v>57</v>
      </c>
      <c r="G43" s="43" t="s">
        <v>405</v>
      </c>
      <c r="H43" s="54" t="s">
        <v>319</v>
      </c>
      <c r="I43" s="88"/>
      <c r="J43" s="88"/>
      <c r="K43" s="89" t="s">
        <v>321</v>
      </c>
      <c r="L43" s="43">
        <v>0</v>
      </c>
      <c r="M43" s="43">
        <v>0</v>
      </c>
      <c r="N43" s="43">
        <v>0</v>
      </c>
      <c r="O43" s="43" t="s">
        <v>321</v>
      </c>
      <c r="P43" s="43" t="s">
        <v>406</v>
      </c>
      <c r="Q43" s="43" t="s">
        <v>407</v>
      </c>
      <c r="R43" s="55" t="s">
        <v>324</v>
      </c>
      <c r="S43" s="43" t="s">
        <v>321</v>
      </c>
      <c r="T43" s="43" t="s">
        <v>408</v>
      </c>
      <c r="U43" s="43" t="s">
        <v>409</v>
      </c>
      <c r="V43" s="55" t="s">
        <v>327</v>
      </c>
      <c r="W43" s="43" t="s">
        <v>321</v>
      </c>
      <c r="X43" s="43">
        <v>0</v>
      </c>
      <c r="Y43" s="43" t="s">
        <v>410</v>
      </c>
      <c r="Z43" s="55" t="s">
        <v>324</v>
      </c>
      <c r="AA43" s="43" t="s">
        <v>321</v>
      </c>
      <c r="AB43" s="81">
        <v>0</v>
      </c>
      <c r="AC43" s="43" t="s">
        <v>411</v>
      </c>
      <c r="AD43" s="55" t="s">
        <v>324</v>
      </c>
      <c r="AE43" s="43" t="s">
        <v>321</v>
      </c>
      <c r="AF43" s="43" t="s">
        <v>412</v>
      </c>
      <c r="AG43" s="43" t="s">
        <v>413</v>
      </c>
      <c r="AH43" s="55" t="s">
        <v>324</v>
      </c>
      <c r="AI43" s="43" t="s">
        <v>321</v>
      </c>
      <c r="AJ43" s="43">
        <v>0</v>
      </c>
      <c r="AK43" s="43" t="s">
        <v>414</v>
      </c>
      <c r="AL43" s="55" t="s">
        <v>324</v>
      </c>
      <c r="AM43" s="43" t="s">
        <v>321</v>
      </c>
      <c r="AN43" s="43" t="s">
        <v>415</v>
      </c>
      <c r="AO43" s="43" t="s">
        <v>416</v>
      </c>
      <c r="AP43" s="55" t="s">
        <v>417</v>
      </c>
      <c r="AQ43" s="37" t="s">
        <v>27</v>
      </c>
      <c r="AR43" s="37" t="s">
        <v>27</v>
      </c>
      <c r="AS43" s="37" t="s">
        <v>27</v>
      </c>
      <c r="AT43" s="37" t="s">
        <v>27</v>
      </c>
      <c r="AU43" s="37" t="s">
        <v>27</v>
      </c>
      <c r="AV43" s="37" t="s">
        <v>27</v>
      </c>
      <c r="AW43" s="37" t="s">
        <v>27</v>
      </c>
      <c r="AX43" s="37" t="s">
        <v>27</v>
      </c>
      <c r="AY43" s="120"/>
    </row>
    <row r="44" ht="101.25" customHeight="true" spans="1:51">
      <c r="A44" s="20"/>
      <c r="B44" s="23"/>
      <c r="C44" s="19"/>
      <c r="D44" s="24"/>
      <c r="E44" s="52" t="s">
        <v>126</v>
      </c>
      <c r="F44" s="24" t="s">
        <v>57</v>
      </c>
      <c r="G44" s="43" t="s">
        <v>405</v>
      </c>
      <c r="H44" s="54" t="s">
        <v>319</v>
      </c>
      <c r="I44" s="20"/>
      <c r="J44" s="20"/>
      <c r="K44" s="84" t="s">
        <v>27</v>
      </c>
      <c r="L44" s="43">
        <v>0</v>
      </c>
      <c r="M44" s="43">
        <v>0</v>
      </c>
      <c r="N44" s="43">
        <v>0</v>
      </c>
      <c r="O44" s="81" t="s">
        <v>27</v>
      </c>
      <c r="P44" s="43" t="s">
        <v>406</v>
      </c>
      <c r="Q44" s="43" t="s">
        <v>407</v>
      </c>
      <c r="R44" s="55" t="s">
        <v>324</v>
      </c>
      <c r="S44" s="81" t="s">
        <v>27</v>
      </c>
      <c r="T44" s="43" t="s">
        <v>418</v>
      </c>
      <c r="U44" s="43" t="s">
        <v>409</v>
      </c>
      <c r="V44" s="55" t="s">
        <v>327</v>
      </c>
      <c r="W44" s="81" t="s">
        <v>27</v>
      </c>
      <c r="X44" s="43">
        <v>0</v>
      </c>
      <c r="Y44" s="43" t="s">
        <v>410</v>
      </c>
      <c r="Z44" s="55" t="s">
        <v>324</v>
      </c>
      <c r="AA44" s="81" t="s">
        <v>27</v>
      </c>
      <c r="AB44" s="81">
        <v>0</v>
      </c>
      <c r="AC44" s="43" t="s">
        <v>411</v>
      </c>
      <c r="AD44" s="55" t="s">
        <v>324</v>
      </c>
      <c r="AE44" s="81" t="s">
        <v>27</v>
      </c>
      <c r="AF44" s="43" t="s">
        <v>412</v>
      </c>
      <c r="AG44" s="43" t="s">
        <v>413</v>
      </c>
      <c r="AH44" s="55" t="s">
        <v>324</v>
      </c>
      <c r="AI44" s="81" t="s">
        <v>27</v>
      </c>
      <c r="AJ44" s="43">
        <v>0</v>
      </c>
      <c r="AK44" s="43" t="s">
        <v>414</v>
      </c>
      <c r="AL44" s="55" t="s">
        <v>324</v>
      </c>
      <c r="AM44" s="81" t="s">
        <v>27</v>
      </c>
      <c r="AN44" s="43" t="s">
        <v>419</v>
      </c>
      <c r="AO44" s="43" t="s">
        <v>416</v>
      </c>
      <c r="AP44" s="55" t="s">
        <v>417</v>
      </c>
      <c r="AQ44" s="39" t="s">
        <v>27</v>
      </c>
      <c r="AR44" s="39" t="s">
        <v>27</v>
      </c>
      <c r="AS44" s="39" t="s">
        <v>27</v>
      </c>
      <c r="AT44" s="39" t="s">
        <v>27</v>
      </c>
      <c r="AU44" s="39" t="s">
        <v>27</v>
      </c>
      <c r="AV44" s="39" t="s">
        <v>27</v>
      </c>
      <c r="AW44" s="39" t="s">
        <v>27</v>
      </c>
      <c r="AX44" s="39" t="s">
        <v>27</v>
      </c>
      <c r="AY44" s="120"/>
    </row>
    <row r="45" ht="33" customHeight="true" spans="1:51">
      <c r="A45" s="20"/>
      <c r="B45" s="23"/>
      <c r="C45" s="19"/>
      <c r="D45" s="24" t="s">
        <v>128</v>
      </c>
      <c r="E45" s="52" t="s">
        <v>129</v>
      </c>
      <c r="F45" s="24" t="s">
        <v>57</v>
      </c>
      <c r="G45" s="55">
        <v>0.9</v>
      </c>
      <c r="H45" s="54">
        <v>1</v>
      </c>
      <c r="I45" s="20"/>
      <c r="J45" s="20"/>
      <c r="K45" s="84" t="s">
        <v>27</v>
      </c>
      <c r="L45" s="84" t="s">
        <v>27</v>
      </c>
      <c r="M45" s="84" t="s">
        <v>27</v>
      </c>
      <c r="N45" s="84" t="s">
        <v>27</v>
      </c>
      <c r="O45" s="81" t="s">
        <v>27</v>
      </c>
      <c r="P45" s="55">
        <v>0.9</v>
      </c>
      <c r="Q45" s="55">
        <v>0.9</v>
      </c>
      <c r="R45" s="55">
        <v>1</v>
      </c>
      <c r="S45" s="81" t="s">
        <v>27</v>
      </c>
      <c r="T45" s="55">
        <v>0.9</v>
      </c>
      <c r="U45" s="55">
        <v>0.9</v>
      </c>
      <c r="V45" s="55">
        <v>1</v>
      </c>
      <c r="W45" s="81" t="s">
        <v>27</v>
      </c>
      <c r="X45" s="55">
        <v>0.9</v>
      </c>
      <c r="Y45" s="55">
        <v>0.9</v>
      </c>
      <c r="Z45" s="55">
        <v>1</v>
      </c>
      <c r="AA45" s="81" t="s">
        <v>27</v>
      </c>
      <c r="AB45" s="55">
        <v>0.9</v>
      </c>
      <c r="AC45" s="55">
        <v>0.9</v>
      </c>
      <c r="AD45" s="55">
        <v>1</v>
      </c>
      <c r="AE45" s="81" t="s">
        <v>27</v>
      </c>
      <c r="AF45" s="55">
        <v>0.9</v>
      </c>
      <c r="AG45" s="55">
        <v>0.9</v>
      </c>
      <c r="AH45" s="55">
        <v>1</v>
      </c>
      <c r="AI45" s="81" t="s">
        <v>27</v>
      </c>
      <c r="AJ45" s="55">
        <v>0.9</v>
      </c>
      <c r="AK45" s="55">
        <v>0.9</v>
      </c>
      <c r="AL45" s="55">
        <v>1</v>
      </c>
      <c r="AM45" s="81" t="s">
        <v>27</v>
      </c>
      <c r="AN45" s="55">
        <v>0.9</v>
      </c>
      <c r="AO45" s="55">
        <v>0.9</v>
      </c>
      <c r="AP45" s="55">
        <v>1</v>
      </c>
      <c r="AQ45" s="39" t="s">
        <v>27</v>
      </c>
      <c r="AR45" s="39" t="s">
        <v>27</v>
      </c>
      <c r="AS45" s="39" t="s">
        <v>27</v>
      </c>
      <c r="AT45" s="39" t="s">
        <v>27</v>
      </c>
      <c r="AU45" s="39" t="s">
        <v>27</v>
      </c>
      <c r="AV45" s="39" t="s">
        <v>27</v>
      </c>
      <c r="AW45" s="39" t="s">
        <v>27</v>
      </c>
      <c r="AX45" s="39" t="s">
        <v>27</v>
      </c>
      <c r="AY45" s="120"/>
    </row>
    <row r="46" ht="34" customHeight="true" spans="1:51">
      <c r="A46" s="20"/>
      <c r="B46" s="23"/>
      <c r="C46" s="19"/>
      <c r="D46" s="24"/>
      <c r="E46" s="52" t="s">
        <v>126</v>
      </c>
      <c r="F46" s="24" t="s">
        <v>57</v>
      </c>
      <c r="G46" s="43">
        <v>9159</v>
      </c>
      <c r="H46" s="54">
        <v>1</v>
      </c>
      <c r="I46" s="20"/>
      <c r="J46" s="20"/>
      <c r="K46" s="84" t="s">
        <v>27</v>
      </c>
      <c r="L46" s="43">
        <v>0</v>
      </c>
      <c r="M46" s="43">
        <v>0</v>
      </c>
      <c r="N46" s="43">
        <v>0</v>
      </c>
      <c r="O46" s="81" t="s">
        <v>27</v>
      </c>
      <c r="P46" s="43" t="s">
        <v>420</v>
      </c>
      <c r="Q46" s="43">
        <v>189</v>
      </c>
      <c r="R46" s="55">
        <v>1</v>
      </c>
      <c r="S46" s="81" t="s">
        <v>27</v>
      </c>
      <c r="T46" s="43" t="s">
        <v>421</v>
      </c>
      <c r="U46" s="43">
        <v>1365</v>
      </c>
      <c r="V46" s="55">
        <v>1</v>
      </c>
      <c r="W46" s="81" t="s">
        <v>27</v>
      </c>
      <c r="X46" s="43">
        <v>0</v>
      </c>
      <c r="Y46" s="43">
        <v>312</v>
      </c>
      <c r="Z46" s="55">
        <v>1</v>
      </c>
      <c r="AA46" s="81" t="s">
        <v>27</v>
      </c>
      <c r="AB46" s="81">
        <v>0</v>
      </c>
      <c r="AC46" s="43">
        <v>3814</v>
      </c>
      <c r="AD46" s="55">
        <v>1</v>
      </c>
      <c r="AE46" s="81" t="s">
        <v>27</v>
      </c>
      <c r="AF46" s="43" t="s">
        <v>422</v>
      </c>
      <c r="AG46" s="43">
        <v>1894</v>
      </c>
      <c r="AH46" s="55">
        <v>1</v>
      </c>
      <c r="AI46" s="81" t="s">
        <v>27</v>
      </c>
      <c r="AJ46" s="43">
        <v>0</v>
      </c>
      <c r="AK46" s="43">
        <v>662</v>
      </c>
      <c r="AL46" s="55">
        <v>1</v>
      </c>
      <c r="AM46" s="81" t="s">
        <v>27</v>
      </c>
      <c r="AN46" s="43" t="s">
        <v>423</v>
      </c>
      <c r="AO46" s="43">
        <v>923</v>
      </c>
      <c r="AP46" s="55">
        <v>1</v>
      </c>
      <c r="AQ46" s="39" t="s">
        <v>27</v>
      </c>
      <c r="AR46" s="39" t="s">
        <v>27</v>
      </c>
      <c r="AS46" s="39" t="s">
        <v>27</v>
      </c>
      <c r="AT46" s="39" t="s">
        <v>27</v>
      </c>
      <c r="AU46" s="39" t="s">
        <v>27</v>
      </c>
      <c r="AV46" s="39" t="s">
        <v>27</v>
      </c>
      <c r="AW46" s="39" t="s">
        <v>27</v>
      </c>
      <c r="AX46" s="39" t="s">
        <v>27</v>
      </c>
      <c r="AY46" s="120"/>
    </row>
    <row r="47" ht="36" customHeight="true" spans="1:51">
      <c r="A47" s="20"/>
      <c r="B47" s="23"/>
      <c r="C47" s="19"/>
      <c r="D47" s="24" t="s">
        <v>136</v>
      </c>
      <c r="E47" s="52" t="s">
        <v>129</v>
      </c>
      <c r="F47" s="24" t="s">
        <v>57</v>
      </c>
      <c r="G47" s="55">
        <v>0.75</v>
      </c>
      <c r="H47" s="54">
        <v>1</v>
      </c>
      <c r="I47" s="20"/>
      <c r="J47" s="20"/>
      <c r="K47" s="84" t="s">
        <v>27</v>
      </c>
      <c r="L47" s="84" t="s">
        <v>27</v>
      </c>
      <c r="M47" s="84" t="s">
        <v>27</v>
      </c>
      <c r="N47" s="84" t="s">
        <v>27</v>
      </c>
      <c r="O47" s="81" t="s">
        <v>27</v>
      </c>
      <c r="P47" s="55">
        <v>0.75</v>
      </c>
      <c r="Q47" s="55">
        <v>0.75</v>
      </c>
      <c r="R47" s="55">
        <v>1</v>
      </c>
      <c r="S47" s="81" t="s">
        <v>27</v>
      </c>
      <c r="T47" s="55">
        <v>0.75</v>
      </c>
      <c r="U47" s="55">
        <v>0.75</v>
      </c>
      <c r="V47" s="55">
        <v>1</v>
      </c>
      <c r="W47" s="81" t="s">
        <v>27</v>
      </c>
      <c r="X47" s="55">
        <v>0.75</v>
      </c>
      <c r="Y47" s="55">
        <v>0.75</v>
      </c>
      <c r="Z47" s="55">
        <v>1</v>
      </c>
      <c r="AA47" s="81" t="s">
        <v>27</v>
      </c>
      <c r="AB47" s="55">
        <v>0.75</v>
      </c>
      <c r="AC47" s="55">
        <v>0.75</v>
      </c>
      <c r="AD47" s="55">
        <v>1</v>
      </c>
      <c r="AE47" s="81" t="s">
        <v>27</v>
      </c>
      <c r="AF47" s="55">
        <v>0.75</v>
      </c>
      <c r="AG47" s="55">
        <v>0.75</v>
      </c>
      <c r="AH47" s="55">
        <v>1</v>
      </c>
      <c r="AI47" s="81" t="s">
        <v>27</v>
      </c>
      <c r="AJ47" s="55">
        <v>0.75</v>
      </c>
      <c r="AK47" s="55">
        <v>0.75</v>
      </c>
      <c r="AL47" s="55">
        <v>1</v>
      </c>
      <c r="AM47" s="81" t="s">
        <v>27</v>
      </c>
      <c r="AN47" s="55">
        <v>0.75</v>
      </c>
      <c r="AO47" s="55">
        <v>0.75</v>
      </c>
      <c r="AP47" s="55">
        <v>1</v>
      </c>
      <c r="AQ47" s="39" t="s">
        <v>27</v>
      </c>
      <c r="AR47" s="39" t="s">
        <v>27</v>
      </c>
      <c r="AS47" s="39" t="s">
        <v>27</v>
      </c>
      <c r="AT47" s="39" t="s">
        <v>27</v>
      </c>
      <c r="AU47" s="39" t="s">
        <v>27</v>
      </c>
      <c r="AV47" s="39" t="s">
        <v>27</v>
      </c>
      <c r="AW47" s="39" t="s">
        <v>27</v>
      </c>
      <c r="AX47" s="39" t="s">
        <v>27</v>
      </c>
      <c r="AY47" s="120"/>
    </row>
    <row r="48" ht="36" customHeight="true" spans="1:51">
      <c r="A48" s="20"/>
      <c r="B48" s="23"/>
      <c r="C48" s="19"/>
      <c r="D48" s="24"/>
      <c r="E48" s="52" t="s">
        <v>126</v>
      </c>
      <c r="F48" s="24" t="s">
        <v>57</v>
      </c>
      <c r="G48" s="43">
        <v>31849</v>
      </c>
      <c r="H48" s="54">
        <v>1</v>
      </c>
      <c r="I48" s="20"/>
      <c r="J48" s="20"/>
      <c r="K48" s="84" t="s">
        <v>27</v>
      </c>
      <c r="L48" s="43">
        <v>0</v>
      </c>
      <c r="M48" s="43">
        <v>0</v>
      </c>
      <c r="N48" s="43">
        <v>0</v>
      </c>
      <c r="O48" s="81" t="s">
        <v>27</v>
      </c>
      <c r="P48" s="43" t="s">
        <v>424</v>
      </c>
      <c r="Q48" s="43">
        <v>2905</v>
      </c>
      <c r="R48" s="55">
        <v>1</v>
      </c>
      <c r="S48" s="81" t="s">
        <v>27</v>
      </c>
      <c r="T48" s="43" t="s">
        <v>425</v>
      </c>
      <c r="U48" s="43">
        <v>4803</v>
      </c>
      <c r="V48" s="55">
        <v>1</v>
      </c>
      <c r="W48" s="81" t="s">
        <v>27</v>
      </c>
      <c r="X48" s="43">
        <v>0</v>
      </c>
      <c r="Y48" s="43">
        <v>2338</v>
      </c>
      <c r="Z48" s="55">
        <v>1</v>
      </c>
      <c r="AA48" s="81" t="s">
        <v>27</v>
      </c>
      <c r="AB48" s="81">
        <v>0</v>
      </c>
      <c r="AC48" s="43">
        <v>10278</v>
      </c>
      <c r="AD48" s="55">
        <v>1</v>
      </c>
      <c r="AE48" s="81" t="s">
        <v>27</v>
      </c>
      <c r="AF48" s="43" t="s">
        <v>426</v>
      </c>
      <c r="AG48" s="43">
        <v>5501</v>
      </c>
      <c r="AH48" s="55">
        <v>1</v>
      </c>
      <c r="AI48" s="81" t="s">
        <v>27</v>
      </c>
      <c r="AJ48" s="43">
        <v>0</v>
      </c>
      <c r="AK48" s="43">
        <v>2139</v>
      </c>
      <c r="AL48" s="55">
        <v>1</v>
      </c>
      <c r="AM48" s="81" t="s">
        <v>27</v>
      </c>
      <c r="AN48" s="43" t="s">
        <v>427</v>
      </c>
      <c r="AO48" s="43">
        <v>3885</v>
      </c>
      <c r="AP48" s="55">
        <v>1</v>
      </c>
      <c r="AQ48" s="39" t="s">
        <v>27</v>
      </c>
      <c r="AR48" s="39" t="s">
        <v>27</v>
      </c>
      <c r="AS48" s="39" t="s">
        <v>27</v>
      </c>
      <c r="AT48" s="39" t="s">
        <v>27</v>
      </c>
      <c r="AU48" s="39" t="s">
        <v>27</v>
      </c>
      <c r="AV48" s="39" t="s">
        <v>27</v>
      </c>
      <c r="AW48" s="39" t="s">
        <v>27</v>
      </c>
      <c r="AX48" s="39" t="s">
        <v>27</v>
      </c>
      <c r="AY48" s="120"/>
    </row>
    <row r="49" ht="48" customHeight="true" spans="1:51">
      <c r="A49" s="20"/>
      <c r="B49" s="23"/>
      <c r="C49" s="19"/>
      <c r="D49" s="24" t="s">
        <v>144</v>
      </c>
      <c r="E49" s="52" t="s">
        <v>129</v>
      </c>
      <c r="F49" s="24" t="s">
        <v>57</v>
      </c>
      <c r="G49" s="55">
        <v>0.6</v>
      </c>
      <c r="H49" s="54">
        <v>1</v>
      </c>
      <c r="I49" s="20"/>
      <c r="J49" s="20"/>
      <c r="K49" s="84" t="s">
        <v>27</v>
      </c>
      <c r="L49" s="84" t="s">
        <v>27</v>
      </c>
      <c r="M49" s="84" t="s">
        <v>27</v>
      </c>
      <c r="N49" s="84" t="s">
        <v>27</v>
      </c>
      <c r="O49" s="81" t="s">
        <v>27</v>
      </c>
      <c r="P49" s="55">
        <v>0.6</v>
      </c>
      <c r="Q49" s="55">
        <v>0.6</v>
      </c>
      <c r="R49" s="55">
        <v>1</v>
      </c>
      <c r="S49" s="81" t="s">
        <v>27</v>
      </c>
      <c r="T49" s="55">
        <v>0.6</v>
      </c>
      <c r="U49" s="55">
        <v>0.6</v>
      </c>
      <c r="V49" s="55">
        <v>1</v>
      </c>
      <c r="W49" s="81" t="s">
        <v>27</v>
      </c>
      <c r="X49" s="55">
        <v>0.6</v>
      </c>
      <c r="Y49" s="55">
        <v>0.6</v>
      </c>
      <c r="Z49" s="55">
        <v>1</v>
      </c>
      <c r="AA49" s="81" t="s">
        <v>27</v>
      </c>
      <c r="AB49" s="55">
        <v>0.6</v>
      </c>
      <c r="AC49" s="55">
        <v>0.6</v>
      </c>
      <c r="AD49" s="55">
        <v>1</v>
      </c>
      <c r="AE49" s="81" t="s">
        <v>27</v>
      </c>
      <c r="AF49" s="55">
        <v>0.6</v>
      </c>
      <c r="AG49" s="55">
        <v>0.6</v>
      </c>
      <c r="AH49" s="55">
        <v>1</v>
      </c>
      <c r="AI49" s="81" t="s">
        <v>27</v>
      </c>
      <c r="AJ49" s="55">
        <v>0.6</v>
      </c>
      <c r="AK49" s="55">
        <v>0.6</v>
      </c>
      <c r="AL49" s="55">
        <v>1</v>
      </c>
      <c r="AM49" s="81" t="s">
        <v>27</v>
      </c>
      <c r="AN49" s="55">
        <v>0.6</v>
      </c>
      <c r="AO49" s="55">
        <v>0.6</v>
      </c>
      <c r="AP49" s="55">
        <v>1</v>
      </c>
      <c r="AQ49" s="39" t="s">
        <v>27</v>
      </c>
      <c r="AR49" s="39" t="s">
        <v>27</v>
      </c>
      <c r="AS49" s="39" t="s">
        <v>27</v>
      </c>
      <c r="AT49" s="39" t="s">
        <v>27</v>
      </c>
      <c r="AU49" s="39" t="s">
        <v>27</v>
      </c>
      <c r="AV49" s="39" t="s">
        <v>27</v>
      </c>
      <c r="AW49" s="39" t="s">
        <v>27</v>
      </c>
      <c r="AX49" s="39" t="s">
        <v>27</v>
      </c>
      <c r="AY49" s="120"/>
    </row>
    <row r="50" ht="48" customHeight="true" spans="1:51">
      <c r="A50" s="20"/>
      <c r="B50" s="23"/>
      <c r="C50" s="19"/>
      <c r="D50" s="24"/>
      <c r="E50" s="52" t="s">
        <v>126</v>
      </c>
      <c r="F50" s="24" t="s">
        <v>57</v>
      </c>
      <c r="G50" s="43">
        <v>5616</v>
      </c>
      <c r="H50" s="54">
        <v>1</v>
      </c>
      <c r="I50" s="15"/>
      <c r="J50" s="15"/>
      <c r="K50" s="84" t="s">
        <v>27</v>
      </c>
      <c r="L50" s="43">
        <v>0</v>
      </c>
      <c r="M50" s="43">
        <v>0</v>
      </c>
      <c r="N50" s="43">
        <v>0</v>
      </c>
      <c r="O50" s="81" t="s">
        <v>27</v>
      </c>
      <c r="P50" s="43">
        <v>0</v>
      </c>
      <c r="Q50" s="43">
        <v>48</v>
      </c>
      <c r="R50" s="55">
        <v>1</v>
      </c>
      <c r="S50" s="81" t="s">
        <v>27</v>
      </c>
      <c r="T50" s="43" t="s">
        <v>420</v>
      </c>
      <c r="U50" s="43">
        <v>406</v>
      </c>
      <c r="V50" s="55">
        <v>1</v>
      </c>
      <c r="W50" s="81" t="s">
        <v>27</v>
      </c>
      <c r="X50" s="43">
        <v>0</v>
      </c>
      <c r="Y50" s="43">
        <v>414</v>
      </c>
      <c r="Z50" s="55">
        <v>1</v>
      </c>
      <c r="AA50" s="81" t="s">
        <v>27</v>
      </c>
      <c r="AB50" s="81">
        <v>0</v>
      </c>
      <c r="AC50" s="43">
        <v>2235</v>
      </c>
      <c r="AD50" s="55">
        <v>1</v>
      </c>
      <c r="AE50" s="81" t="s">
        <v>27</v>
      </c>
      <c r="AF50" s="43" t="s">
        <v>428</v>
      </c>
      <c r="AG50" s="43">
        <v>1132</v>
      </c>
      <c r="AH50" s="55">
        <v>1</v>
      </c>
      <c r="AI50" s="81" t="s">
        <v>27</v>
      </c>
      <c r="AJ50" s="43">
        <v>0</v>
      </c>
      <c r="AK50" s="43">
        <v>113</v>
      </c>
      <c r="AL50" s="55">
        <v>1</v>
      </c>
      <c r="AM50" s="81" t="s">
        <v>27</v>
      </c>
      <c r="AN50" s="43" t="s">
        <v>429</v>
      </c>
      <c r="AO50" s="43">
        <v>1268</v>
      </c>
      <c r="AP50" s="55">
        <v>1</v>
      </c>
      <c r="AQ50" s="39" t="s">
        <v>27</v>
      </c>
      <c r="AR50" s="39" t="s">
        <v>27</v>
      </c>
      <c r="AS50" s="39" t="s">
        <v>27</v>
      </c>
      <c r="AT50" s="39" t="s">
        <v>27</v>
      </c>
      <c r="AU50" s="39" t="s">
        <v>27</v>
      </c>
      <c r="AV50" s="39" t="s">
        <v>27</v>
      </c>
      <c r="AW50" s="39" t="s">
        <v>27</v>
      </c>
      <c r="AX50" s="39" t="s">
        <v>27</v>
      </c>
      <c r="AY50" s="119"/>
    </row>
    <row r="51" ht="32" customHeight="true" spans="1:51">
      <c r="A51" s="20"/>
      <c r="B51" s="22">
        <v>20</v>
      </c>
      <c r="C51" s="19" t="s">
        <v>150</v>
      </c>
      <c r="D51" s="26" t="s">
        <v>151</v>
      </c>
      <c r="E51" s="56" t="s">
        <v>152</v>
      </c>
      <c r="F51" s="24" t="s">
        <v>42</v>
      </c>
      <c r="G51" s="37">
        <v>1300</v>
      </c>
      <c r="H51" s="57" t="s">
        <v>27</v>
      </c>
      <c r="I51" s="90"/>
      <c r="J51" s="90"/>
      <c r="K51" s="91">
        <v>1300</v>
      </c>
      <c r="L51" s="37">
        <v>1300</v>
      </c>
      <c r="M51" s="39" t="s">
        <v>27</v>
      </c>
      <c r="N51" s="39" t="s">
        <v>27</v>
      </c>
      <c r="O51" s="37">
        <v>1300</v>
      </c>
      <c r="P51" s="37">
        <v>1300</v>
      </c>
      <c r="Q51" s="39" t="s">
        <v>27</v>
      </c>
      <c r="R51" s="39" t="s">
        <v>27</v>
      </c>
      <c r="S51" s="37">
        <v>1300</v>
      </c>
      <c r="T51" s="37">
        <v>1300</v>
      </c>
      <c r="U51" s="39" t="s">
        <v>27</v>
      </c>
      <c r="V51" s="39" t="s">
        <v>27</v>
      </c>
      <c r="W51" s="37">
        <v>1300</v>
      </c>
      <c r="X51" s="37">
        <v>1300</v>
      </c>
      <c r="Y51" s="39" t="s">
        <v>27</v>
      </c>
      <c r="Z51" s="39" t="s">
        <v>27</v>
      </c>
      <c r="AA51" s="37">
        <v>1300</v>
      </c>
      <c r="AB51" s="37">
        <v>1300</v>
      </c>
      <c r="AC51" s="39" t="s">
        <v>27</v>
      </c>
      <c r="AD51" s="39" t="s">
        <v>27</v>
      </c>
      <c r="AE51" s="37">
        <v>1300</v>
      </c>
      <c r="AF51" s="37">
        <v>1300</v>
      </c>
      <c r="AG51" s="39" t="s">
        <v>27</v>
      </c>
      <c r="AH51" s="39" t="s">
        <v>27</v>
      </c>
      <c r="AI51" s="37">
        <v>1300</v>
      </c>
      <c r="AJ51" s="37">
        <v>1300</v>
      </c>
      <c r="AK51" s="39" t="s">
        <v>27</v>
      </c>
      <c r="AL51" s="39" t="s">
        <v>27</v>
      </c>
      <c r="AM51" s="37">
        <v>1300</v>
      </c>
      <c r="AN51" s="37">
        <v>1300</v>
      </c>
      <c r="AO51" s="39" t="s">
        <v>27</v>
      </c>
      <c r="AP51" s="39" t="s">
        <v>27</v>
      </c>
      <c r="AQ51" s="39" t="s">
        <v>27</v>
      </c>
      <c r="AR51" s="39" t="s">
        <v>27</v>
      </c>
      <c r="AS51" s="39" t="s">
        <v>27</v>
      </c>
      <c r="AT51" s="39" t="s">
        <v>27</v>
      </c>
      <c r="AU51" s="39" t="s">
        <v>27</v>
      </c>
      <c r="AV51" s="39" t="s">
        <v>27</v>
      </c>
      <c r="AW51" s="39" t="s">
        <v>27</v>
      </c>
      <c r="AX51" s="39" t="s">
        <v>27</v>
      </c>
      <c r="AY51" s="120"/>
    </row>
    <row r="52" ht="32" customHeight="true" spans="1:51">
      <c r="A52" s="20"/>
      <c r="B52" s="23"/>
      <c r="C52" s="19"/>
      <c r="D52" s="31"/>
      <c r="E52" s="58" t="s">
        <v>153</v>
      </c>
      <c r="F52" s="24" t="s">
        <v>42</v>
      </c>
      <c r="G52" s="43">
        <v>39</v>
      </c>
      <c r="H52" s="57" t="s">
        <v>154</v>
      </c>
      <c r="I52" s="20"/>
      <c r="J52" s="20"/>
      <c r="K52" s="66" t="s">
        <v>27</v>
      </c>
      <c r="L52" s="39" t="s">
        <v>27</v>
      </c>
      <c r="M52" s="39" t="s">
        <v>27</v>
      </c>
      <c r="N52" s="39" t="s">
        <v>27</v>
      </c>
      <c r="O52" s="39" t="s">
        <v>27</v>
      </c>
      <c r="P52" s="43">
        <v>6</v>
      </c>
      <c r="Q52" s="39" t="s">
        <v>27</v>
      </c>
      <c r="R52" s="81" t="s">
        <v>154</v>
      </c>
      <c r="S52" s="39" t="s">
        <v>27</v>
      </c>
      <c r="T52" s="43">
        <v>5</v>
      </c>
      <c r="U52" s="39" t="s">
        <v>27</v>
      </c>
      <c r="V52" s="81" t="s">
        <v>154</v>
      </c>
      <c r="W52" s="39" t="s">
        <v>27</v>
      </c>
      <c r="X52" s="43">
        <v>4</v>
      </c>
      <c r="Y52" s="39" t="s">
        <v>27</v>
      </c>
      <c r="Z52" s="81" t="s">
        <v>154</v>
      </c>
      <c r="AA52" s="39" t="s">
        <v>27</v>
      </c>
      <c r="AB52" s="43">
        <v>18</v>
      </c>
      <c r="AC52" s="39" t="s">
        <v>27</v>
      </c>
      <c r="AD52" s="81" t="s">
        <v>154</v>
      </c>
      <c r="AE52" s="39" t="s">
        <v>27</v>
      </c>
      <c r="AF52" s="43">
        <v>5</v>
      </c>
      <c r="AG52" s="39" t="s">
        <v>27</v>
      </c>
      <c r="AH52" s="81" t="s">
        <v>154</v>
      </c>
      <c r="AI52" s="39" t="s">
        <v>27</v>
      </c>
      <c r="AJ52" s="43">
        <v>0</v>
      </c>
      <c r="AK52" s="39" t="s">
        <v>27</v>
      </c>
      <c r="AL52" s="81" t="s">
        <v>154</v>
      </c>
      <c r="AM52" s="39" t="s">
        <v>27</v>
      </c>
      <c r="AN52" s="43">
        <v>1</v>
      </c>
      <c r="AO52" s="39" t="s">
        <v>27</v>
      </c>
      <c r="AP52" s="81" t="s">
        <v>154</v>
      </c>
      <c r="AQ52" s="39" t="s">
        <v>27</v>
      </c>
      <c r="AR52" s="39" t="s">
        <v>27</v>
      </c>
      <c r="AS52" s="39" t="s">
        <v>27</v>
      </c>
      <c r="AT52" s="39" t="s">
        <v>27</v>
      </c>
      <c r="AU52" s="39" t="s">
        <v>27</v>
      </c>
      <c r="AV52" s="39" t="s">
        <v>27</v>
      </c>
      <c r="AW52" s="39" t="s">
        <v>27</v>
      </c>
      <c r="AX52" s="39" t="s">
        <v>27</v>
      </c>
      <c r="AY52" s="120"/>
    </row>
    <row r="53" ht="32" customHeight="true" spans="1:51">
      <c r="A53" s="20"/>
      <c r="B53" s="23"/>
      <c r="C53" s="19"/>
      <c r="D53" s="32"/>
      <c r="E53" s="58" t="s">
        <v>155</v>
      </c>
      <c r="F53" s="24" t="s">
        <v>42</v>
      </c>
      <c r="G53" s="43">
        <v>242</v>
      </c>
      <c r="H53" s="57" t="s">
        <v>154</v>
      </c>
      <c r="I53" s="20"/>
      <c r="J53" s="20"/>
      <c r="K53" s="66" t="s">
        <v>27</v>
      </c>
      <c r="L53" s="39" t="s">
        <v>27</v>
      </c>
      <c r="M53" s="39" t="s">
        <v>27</v>
      </c>
      <c r="N53" s="39" t="s">
        <v>27</v>
      </c>
      <c r="O53" s="39" t="s">
        <v>27</v>
      </c>
      <c r="P53" s="43">
        <v>15</v>
      </c>
      <c r="Q53" s="39" t="s">
        <v>27</v>
      </c>
      <c r="R53" s="81" t="s">
        <v>154</v>
      </c>
      <c r="S53" s="39" t="s">
        <v>27</v>
      </c>
      <c r="T53" s="43">
        <v>27</v>
      </c>
      <c r="U53" s="39" t="s">
        <v>27</v>
      </c>
      <c r="V53" s="81" t="s">
        <v>154</v>
      </c>
      <c r="W53" s="39" t="s">
        <v>27</v>
      </c>
      <c r="X53" s="43">
        <v>21</v>
      </c>
      <c r="Y53" s="39" t="s">
        <v>27</v>
      </c>
      <c r="Z53" s="81" t="s">
        <v>154</v>
      </c>
      <c r="AA53" s="39" t="s">
        <v>27</v>
      </c>
      <c r="AB53" s="43">
        <v>58</v>
      </c>
      <c r="AC53" s="39" t="s">
        <v>27</v>
      </c>
      <c r="AD53" s="81" t="s">
        <v>154</v>
      </c>
      <c r="AE53" s="39" t="s">
        <v>27</v>
      </c>
      <c r="AF53" s="43">
        <v>71</v>
      </c>
      <c r="AG53" s="39" t="s">
        <v>27</v>
      </c>
      <c r="AH53" s="81" t="s">
        <v>154</v>
      </c>
      <c r="AI53" s="39" t="s">
        <v>27</v>
      </c>
      <c r="AJ53" s="43">
        <v>14</v>
      </c>
      <c r="AK53" s="39" t="s">
        <v>27</v>
      </c>
      <c r="AL53" s="81" t="s">
        <v>154</v>
      </c>
      <c r="AM53" s="39" t="s">
        <v>27</v>
      </c>
      <c r="AN53" s="43">
        <v>36</v>
      </c>
      <c r="AO53" s="39" t="s">
        <v>27</v>
      </c>
      <c r="AP53" s="81" t="s">
        <v>154</v>
      </c>
      <c r="AQ53" s="39" t="s">
        <v>27</v>
      </c>
      <c r="AR53" s="39" t="s">
        <v>27</v>
      </c>
      <c r="AS53" s="39" t="s">
        <v>27</v>
      </c>
      <c r="AT53" s="39" t="s">
        <v>27</v>
      </c>
      <c r="AU53" s="39" t="s">
        <v>27</v>
      </c>
      <c r="AV53" s="39" t="s">
        <v>27</v>
      </c>
      <c r="AW53" s="39" t="s">
        <v>27</v>
      </c>
      <c r="AX53" s="39" t="s">
        <v>27</v>
      </c>
      <c r="AY53" s="120"/>
    </row>
    <row r="54" ht="32" customHeight="true" spans="1:51">
      <c r="A54" s="20"/>
      <c r="B54" s="23"/>
      <c r="C54" s="19"/>
      <c r="D54" s="26" t="s">
        <v>156</v>
      </c>
      <c r="E54" s="56" t="s">
        <v>152</v>
      </c>
      <c r="F54" s="24" t="s">
        <v>42</v>
      </c>
      <c r="G54" s="37">
        <v>1966</v>
      </c>
      <c r="H54" s="57" t="s">
        <v>27</v>
      </c>
      <c r="I54" s="20"/>
      <c r="J54" s="20"/>
      <c r="K54" s="91">
        <v>1966</v>
      </c>
      <c r="L54" s="37">
        <v>1966</v>
      </c>
      <c r="M54" s="39" t="s">
        <v>27</v>
      </c>
      <c r="N54" s="39" t="s">
        <v>27</v>
      </c>
      <c r="O54" s="37">
        <v>1966</v>
      </c>
      <c r="P54" s="37">
        <v>1966</v>
      </c>
      <c r="Q54" s="39" t="s">
        <v>27</v>
      </c>
      <c r="R54" s="39" t="s">
        <v>27</v>
      </c>
      <c r="S54" s="37">
        <v>1966</v>
      </c>
      <c r="T54" s="37">
        <v>1966</v>
      </c>
      <c r="U54" s="39" t="s">
        <v>27</v>
      </c>
      <c r="V54" s="39" t="s">
        <v>27</v>
      </c>
      <c r="W54" s="37">
        <v>1966</v>
      </c>
      <c r="X54" s="37">
        <v>1966</v>
      </c>
      <c r="Y54" s="39" t="s">
        <v>27</v>
      </c>
      <c r="Z54" s="39" t="s">
        <v>27</v>
      </c>
      <c r="AA54" s="37">
        <v>1966</v>
      </c>
      <c r="AB54" s="37">
        <v>1966</v>
      </c>
      <c r="AC54" s="39" t="s">
        <v>27</v>
      </c>
      <c r="AD54" s="39" t="s">
        <v>27</v>
      </c>
      <c r="AE54" s="37">
        <v>1966</v>
      </c>
      <c r="AF54" s="37">
        <v>1966</v>
      </c>
      <c r="AG54" s="39" t="s">
        <v>27</v>
      </c>
      <c r="AH54" s="39" t="s">
        <v>27</v>
      </c>
      <c r="AI54" s="37">
        <v>1966</v>
      </c>
      <c r="AJ54" s="37">
        <v>1966</v>
      </c>
      <c r="AK54" s="39" t="s">
        <v>27</v>
      </c>
      <c r="AL54" s="39" t="s">
        <v>27</v>
      </c>
      <c r="AM54" s="37">
        <v>1966</v>
      </c>
      <c r="AN54" s="37">
        <v>1966</v>
      </c>
      <c r="AO54" s="39" t="s">
        <v>27</v>
      </c>
      <c r="AP54" s="39" t="s">
        <v>27</v>
      </c>
      <c r="AQ54" s="39" t="s">
        <v>27</v>
      </c>
      <c r="AR54" s="39" t="s">
        <v>27</v>
      </c>
      <c r="AS54" s="39" t="s">
        <v>27</v>
      </c>
      <c r="AT54" s="39" t="s">
        <v>27</v>
      </c>
      <c r="AU54" s="39" t="s">
        <v>27</v>
      </c>
      <c r="AV54" s="39" t="s">
        <v>27</v>
      </c>
      <c r="AW54" s="39" t="s">
        <v>27</v>
      </c>
      <c r="AX54" s="39" t="s">
        <v>27</v>
      </c>
      <c r="AY54" s="124"/>
    </row>
    <row r="55" ht="32" customHeight="true" spans="1:51">
      <c r="A55" s="20"/>
      <c r="B55" s="23"/>
      <c r="C55" s="19"/>
      <c r="D55" s="31"/>
      <c r="E55" s="58" t="s">
        <v>153</v>
      </c>
      <c r="F55" s="24" t="s">
        <v>42</v>
      </c>
      <c r="G55" s="43">
        <v>15</v>
      </c>
      <c r="H55" s="57" t="s">
        <v>154</v>
      </c>
      <c r="I55" s="20"/>
      <c r="J55" s="20"/>
      <c r="K55" s="66" t="s">
        <v>27</v>
      </c>
      <c r="L55" s="39" t="s">
        <v>27</v>
      </c>
      <c r="M55" s="39" t="s">
        <v>27</v>
      </c>
      <c r="N55" s="39" t="s">
        <v>27</v>
      </c>
      <c r="O55" s="39" t="s">
        <v>27</v>
      </c>
      <c r="P55" s="37">
        <v>15</v>
      </c>
      <c r="Q55" s="39" t="s">
        <v>27</v>
      </c>
      <c r="R55" s="81" t="s">
        <v>154</v>
      </c>
      <c r="S55" s="39" t="s">
        <v>27</v>
      </c>
      <c r="T55" s="39" t="s">
        <v>27</v>
      </c>
      <c r="U55" s="39" t="s">
        <v>27</v>
      </c>
      <c r="V55" s="39" t="s">
        <v>27</v>
      </c>
      <c r="W55" s="39" t="s">
        <v>27</v>
      </c>
      <c r="X55" s="39" t="s">
        <v>27</v>
      </c>
      <c r="Y55" s="39" t="s">
        <v>27</v>
      </c>
      <c r="Z55" s="39" t="s">
        <v>27</v>
      </c>
      <c r="AA55" s="39" t="s">
        <v>27</v>
      </c>
      <c r="AB55" s="39" t="s">
        <v>27</v>
      </c>
      <c r="AC55" s="39" t="s">
        <v>27</v>
      </c>
      <c r="AD55" s="39" t="s">
        <v>27</v>
      </c>
      <c r="AE55" s="39" t="s">
        <v>27</v>
      </c>
      <c r="AF55" s="39" t="s">
        <v>27</v>
      </c>
      <c r="AG55" s="39" t="s">
        <v>27</v>
      </c>
      <c r="AH55" s="39" t="s">
        <v>27</v>
      </c>
      <c r="AI55" s="39" t="s">
        <v>27</v>
      </c>
      <c r="AJ55" s="39" t="s">
        <v>27</v>
      </c>
      <c r="AK55" s="39" t="s">
        <v>27</v>
      </c>
      <c r="AL55" s="39" t="s">
        <v>27</v>
      </c>
      <c r="AM55" s="39" t="s">
        <v>27</v>
      </c>
      <c r="AN55" s="39" t="s">
        <v>27</v>
      </c>
      <c r="AO55" s="39" t="s">
        <v>27</v>
      </c>
      <c r="AP55" s="39" t="s">
        <v>27</v>
      </c>
      <c r="AQ55" s="39" t="s">
        <v>27</v>
      </c>
      <c r="AR55" s="39" t="s">
        <v>27</v>
      </c>
      <c r="AS55" s="39" t="s">
        <v>27</v>
      </c>
      <c r="AT55" s="39" t="s">
        <v>27</v>
      </c>
      <c r="AU55" s="39" t="s">
        <v>27</v>
      </c>
      <c r="AV55" s="39" t="s">
        <v>27</v>
      </c>
      <c r="AW55" s="39" t="s">
        <v>27</v>
      </c>
      <c r="AX55" s="39" t="s">
        <v>27</v>
      </c>
      <c r="AY55" s="124"/>
    </row>
    <row r="56" ht="32" customHeight="true" spans="1:51">
      <c r="A56" s="15"/>
      <c r="B56" s="23"/>
      <c r="C56" s="19"/>
      <c r="D56" s="32"/>
      <c r="E56" s="58" t="s">
        <v>155</v>
      </c>
      <c r="F56" s="24" t="s">
        <v>42</v>
      </c>
      <c r="G56" s="43">
        <v>1</v>
      </c>
      <c r="H56" s="57" t="s">
        <v>154</v>
      </c>
      <c r="I56" s="15"/>
      <c r="J56" s="15"/>
      <c r="K56" s="66" t="s">
        <v>27</v>
      </c>
      <c r="L56" s="39" t="s">
        <v>27</v>
      </c>
      <c r="M56" s="39" t="s">
        <v>27</v>
      </c>
      <c r="N56" s="39" t="s">
        <v>27</v>
      </c>
      <c r="O56" s="39" t="s">
        <v>27</v>
      </c>
      <c r="P56" s="37">
        <v>1</v>
      </c>
      <c r="Q56" s="39" t="s">
        <v>27</v>
      </c>
      <c r="R56" s="81" t="s">
        <v>154</v>
      </c>
      <c r="S56" s="39" t="s">
        <v>27</v>
      </c>
      <c r="T56" s="39" t="s">
        <v>27</v>
      </c>
      <c r="U56" s="39" t="s">
        <v>27</v>
      </c>
      <c r="V56" s="39" t="s">
        <v>27</v>
      </c>
      <c r="W56" s="39" t="s">
        <v>27</v>
      </c>
      <c r="X56" s="39" t="s">
        <v>27</v>
      </c>
      <c r="Y56" s="39" t="s">
        <v>27</v>
      </c>
      <c r="Z56" s="39" t="s">
        <v>27</v>
      </c>
      <c r="AA56" s="39" t="s">
        <v>27</v>
      </c>
      <c r="AB56" s="39" t="s">
        <v>27</v>
      </c>
      <c r="AC56" s="39" t="s">
        <v>27</v>
      </c>
      <c r="AD56" s="39" t="s">
        <v>27</v>
      </c>
      <c r="AE56" s="39" t="s">
        <v>27</v>
      </c>
      <c r="AF56" s="39" t="s">
        <v>27</v>
      </c>
      <c r="AG56" s="39" t="s">
        <v>27</v>
      </c>
      <c r="AH56" s="39" t="s">
        <v>27</v>
      </c>
      <c r="AI56" s="39" t="s">
        <v>27</v>
      </c>
      <c r="AJ56" s="39" t="s">
        <v>27</v>
      </c>
      <c r="AK56" s="39" t="s">
        <v>27</v>
      </c>
      <c r="AL56" s="39" t="s">
        <v>27</v>
      </c>
      <c r="AM56" s="39" t="s">
        <v>27</v>
      </c>
      <c r="AN56" s="39" t="s">
        <v>27</v>
      </c>
      <c r="AO56" s="39" t="s">
        <v>27</v>
      </c>
      <c r="AP56" s="39" t="s">
        <v>27</v>
      </c>
      <c r="AQ56" s="39" t="s">
        <v>27</v>
      </c>
      <c r="AR56" s="39" t="s">
        <v>27</v>
      </c>
      <c r="AS56" s="39" t="s">
        <v>27</v>
      </c>
      <c r="AT56" s="39" t="s">
        <v>27</v>
      </c>
      <c r="AU56" s="39" t="s">
        <v>27</v>
      </c>
      <c r="AV56" s="39" t="s">
        <v>27</v>
      </c>
      <c r="AW56" s="39" t="s">
        <v>27</v>
      </c>
      <c r="AX56" s="39" t="s">
        <v>27</v>
      </c>
      <c r="AY56" s="120"/>
    </row>
    <row r="57" ht="30" customHeight="true" spans="1:51">
      <c r="A57" s="17" t="s">
        <v>157</v>
      </c>
      <c r="B57" s="25">
        <v>21</v>
      </c>
      <c r="C57" s="26" t="s">
        <v>158</v>
      </c>
      <c r="D57" s="19" t="s">
        <v>159</v>
      </c>
      <c r="E57" s="19"/>
      <c r="F57" s="24" t="s">
        <v>352</v>
      </c>
      <c r="G57" s="37">
        <v>170</v>
      </c>
      <c r="H57" s="38">
        <v>1.7</v>
      </c>
      <c r="I57" s="86"/>
      <c r="J57" s="86"/>
      <c r="K57" s="66" t="s">
        <v>27</v>
      </c>
      <c r="L57" s="39" t="s">
        <v>27</v>
      </c>
      <c r="M57" s="39" t="s">
        <v>27</v>
      </c>
      <c r="N57" s="39" t="s">
        <v>27</v>
      </c>
      <c r="O57" s="39">
        <v>20</v>
      </c>
      <c r="P57" s="39">
        <v>0</v>
      </c>
      <c r="Q57" s="39">
        <v>0</v>
      </c>
      <c r="R57" s="97">
        <v>0</v>
      </c>
      <c r="S57" s="39">
        <v>10</v>
      </c>
      <c r="T57" s="39">
        <v>10</v>
      </c>
      <c r="U57" s="39">
        <v>10</v>
      </c>
      <c r="V57" s="104">
        <v>1</v>
      </c>
      <c r="W57" s="39">
        <v>10</v>
      </c>
      <c r="X57" s="39">
        <v>0</v>
      </c>
      <c r="Y57" s="39">
        <v>0</v>
      </c>
      <c r="Z57" s="97">
        <v>0</v>
      </c>
      <c r="AA57" s="110">
        <v>20</v>
      </c>
      <c r="AB57" s="110">
        <v>0</v>
      </c>
      <c r="AC57" s="39">
        <v>0</v>
      </c>
      <c r="AD57" s="97">
        <v>0</v>
      </c>
      <c r="AE57" s="39">
        <v>20</v>
      </c>
      <c r="AF57" s="39">
        <v>160</v>
      </c>
      <c r="AG57" s="39">
        <v>160</v>
      </c>
      <c r="AH57" s="104">
        <v>8</v>
      </c>
      <c r="AI57" s="39">
        <v>10</v>
      </c>
      <c r="AJ57" s="39">
        <v>0</v>
      </c>
      <c r="AK57" s="39">
        <v>0</v>
      </c>
      <c r="AL57" s="97">
        <v>0</v>
      </c>
      <c r="AM57" s="39">
        <v>10</v>
      </c>
      <c r="AN57" s="39">
        <v>0</v>
      </c>
      <c r="AO57" s="39">
        <v>0</v>
      </c>
      <c r="AP57" s="97">
        <v>0</v>
      </c>
      <c r="AQ57" s="39" t="s">
        <v>27</v>
      </c>
      <c r="AR57" s="39" t="s">
        <v>27</v>
      </c>
      <c r="AS57" s="39" t="s">
        <v>27</v>
      </c>
      <c r="AT57" s="39" t="s">
        <v>27</v>
      </c>
      <c r="AU57" s="39" t="s">
        <v>27</v>
      </c>
      <c r="AV57" s="39" t="s">
        <v>27</v>
      </c>
      <c r="AW57" s="39" t="s">
        <v>27</v>
      </c>
      <c r="AX57" s="39" t="s">
        <v>27</v>
      </c>
      <c r="AY57" s="119"/>
    </row>
    <row r="58" ht="30" customHeight="true" spans="1:51">
      <c r="A58" s="20"/>
      <c r="B58" s="27"/>
      <c r="C58" s="28"/>
      <c r="D58" s="19" t="s">
        <v>161</v>
      </c>
      <c r="E58" s="19"/>
      <c r="F58" s="24" t="s">
        <v>352</v>
      </c>
      <c r="G58" s="37">
        <v>0</v>
      </c>
      <c r="H58" s="46">
        <v>0</v>
      </c>
      <c r="I58" s="77"/>
      <c r="J58" s="77"/>
      <c r="K58" s="66" t="s">
        <v>27</v>
      </c>
      <c r="L58" s="39" t="s">
        <v>27</v>
      </c>
      <c r="M58" s="39" t="s">
        <v>27</v>
      </c>
      <c r="N58" s="39" t="s">
        <v>27</v>
      </c>
      <c r="O58" s="39">
        <v>1</v>
      </c>
      <c r="P58" s="39">
        <v>0</v>
      </c>
      <c r="Q58" s="39">
        <v>0</v>
      </c>
      <c r="R58" s="97">
        <v>0</v>
      </c>
      <c r="S58" s="39" t="s">
        <v>27</v>
      </c>
      <c r="T58" s="39" t="s">
        <v>27</v>
      </c>
      <c r="U58" s="39" t="s">
        <v>27</v>
      </c>
      <c r="V58" s="39" t="s">
        <v>27</v>
      </c>
      <c r="W58" s="39">
        <v>1</v>
      </c>
      <c r="X58" s="39">
        <v>0</v>
      </c>
      <c r="Y58" s="39">
        <v>0</v>
      </c>
      <c r="Z58" s="97">
        <v>0</v>
      </c>
      <c r="AA58" s="39" t="s">
        <v>27</v>
      </c>
      <c r="AB58" s="39" t="s">
        <v>27</v>
      </c>
      <c r="AC58" s="39" t="s">
        <v>27</v>
      </c>
      <c r="AD58" s="39" t="s">
        <v>27</v>
      </c>
      <c r="AE58" s="39" t="s">
        <v>27</v>
      </c>
      <c r="AF58" s="39" t="s">
        <v>27</v>
      </c>
      <c r="AG58" s="39" t="s">
        <v>27</v>
      </c>
      <c r="AH58" s="39" t="s">
        <v>27</v>
      </c>
      <c r="AI58" s="39" t="s">
        <v>27</v>
      </c>
      <c r="AJ58" s="39" t="s">
        <v>27</v>
      </c>
      <c r="AK58" s="39" t="s">
        <v>27</v>
      </c>
      <c r="AL58" s="39" t="s">
        <v>27</v>
      </c>
      <c r="AM58" s="39" t="s">
        <v>27</v>
      </c>
      <c r="AN58" s="39" t="s">
        <v>27</v>
      </c>
      <c r="AO58" s="39" t="s">
        <v>27</v>
      </c>
      <c r="AP58" s="39" t="s">
        <v>27</v>
      </c>
      <c r="AQ58" s="39" t="s">
        <v>27</v>
      </c>
      <c r="AR58" s="39" t="s">
        <v>27</v>
      </c>
      <c r="AS58" s="39" t="s">
        <v>27</v>
      </c>
      <c r="AT58" s="39" t="s">
        <v>27</v>
      </c>
      <c r="AU58" s="39" t="s">
        <v>27</v>
      </c>
      <c r="AV58" s="39" t="s">
        <v>27</v>
      </c>
      <c r="AW58" s="39" t="s">
        <v>27</v>
      </c>
      <c r="AX58" s="39" t="s">
        <v>27</v>
      </c>
      <c r="AY58" s="119"/>
    </row>
    <row r="59" ht="30" customHeight="true" spans="1:51">
      <c r="A59" s="20"/>
      <c r="B59" s="27"/>
      <c r="C59" s="28"/>
      <c r="D59" s="19" t="s">
        <v>162</v>
      </c>
      <c r="E59" s="19"/>
      <c r="F59" s="24" t="s">
        <v>352</v>
      </c>
      <c r="G59" s="37">
        <v>0</v>
      </c>
      <c r="H59" s="46">
        <v>0</v>
      </c>
      <c r="I59" s="77"/>
      <c r="J59" s="77"/>
      <c r="K59" s="66" t="s">
        <v>27</v>
      </c>
      <c r="L59" s="39" t="s">
        <v>27</v>
      </c>
      <c r="M59" s="39" t="s">
        <v>27</v>
      </c>
      <c r="N59" s="39" t="s">
        <v>27</v>
      </c>
      <c r="O59" s="39" t="s">
        <v>27</v>
      </c>
      <c r="P59" s="39" t="s">
        <v>27</v>
      </c>
      <c r="Q59" s="39" t="s">
        <v>27</v>
      </c>
      <c r="R59" s="39" t="s">
        <v>27</v>
      </c>
      <c r="S59" s="39">
        <v>1</v>
      </c>
      <c r="T59" s="39">
        <v>0</v>
      </c>
      <c r="U59" s="39">
        <v>0</v>
      </c>
      <c r="V59" s="97">
        <v>0</v>
      </c>
      <c r="W59" s="39" t="s">
        <v>27</v>
      </c>
      <c r="X59" s="39" t="s">
        <v>27</v>
      </c>
      <c r="Y59" s="39" t="s">
        <v>27</v>
      </c>
      <c r="Z59" s="39" t="s">
        <v>27</v>
      </c>
      <c r="AA59" s="39" t="s">
        <v>27</v>
      </c>
      <c r="AB59" s="39" t="s">
        <v>27</v>
      </c>
      <c r="AC59" s="39" t="s">
        <v>27</v>
      </c>
      <c r="AD59" s="39" t="s">
        <v>27</v>
      </c>
      <c r="AE59" s="39">
        <v>1</v>
      </c>
      <c r="AF59" s="39">
        <v>0</v>
      </c>
      <c r="AG59" s="39">
        <v>0</v>
      </c>
      <c r="AH59" s="97">
        <v>0</v>
      </c>
      <c r="AI59" s="39" t="s">
        <v>27</v>
      </c>
      <c r="AJ59" s="39" t="s">
        <v>27</v>
      </c>
      <c r="AK59" s="39" t="s">
        <v>27</v>
      </c>
      <c r="AL59" s="39" t="s">
        <v>27</v>
      </c>
      <c r="AM59" s="39" t="s">
        <v>27</v>
      </c>
      <c r="AN59" s="39" t="s">
        <v>27</v>
      </c>
      <c r="AO59" s="39" t="s">
        <v>27</v>
      </c>
      <c r="AP59" s="39" t="s">
        <v>27</v>
      </c>
      <c r="AQ59" s="39" t="s">
        <v>27</v>
      </c>
      <c r="AR59" s="39" t="s">
        <v>27</v>
      </c>
      <c r="AS59" s="39" t="s">
        <v>27</v>
      </c>
      <c r="AT59" s="39" t="s">
        <v>27</v>
      </c>
      <c r="AU59" s="39" t="s">
        <v>27</v>
      </c>
      <c r="AV59" s="39" t="s">
        <v>27</v>
      </c>
      <c r="AW59" s="39" t="s">
        <v>27</v>
      </c>
      <c r="AX59" s="39" t="s">
        <v>27</v>
      </c>
      <c r="AY59" s="119"/>
    </row>
    <row r="60" ht="30" customHeight="true" spans="1:51">
      <c r="A60" s="20"/>
      <c r="B60" s="27"/>
      <c r="C60" s="28"/>
      <c r="D60" s="19" t="s">
        <v>163</v>
      </c>
      <c r="E60" s="19"/>
      <c r="F60" s="24" t="s">
        <v>352</v>
      </c>
      <c r="G60" s="37">
        <v>0</v>
      </c>
      <c r="H60" s="46">
        <v>0</v>
      </c>
      <c r="I60" s="77"/>
      <c r="J60" s="77"/>
      <c r="K60" s="92" t="s">
        <v>454</v>
      </c>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c r="AY60" s="119"/>
    </row>
    <row r="61" ht="78" customHeight="true" spans="1:51">
      <c r="A61" s="20"/>
      <c r="B61" s="27"/>
      <c r="C61" s="28"/>
      <c r="D61" s="19" t="s">
        <v>166</v>
      </c>
      <c r="E61" s="19"/>
      <c r="F61" s="24" t="s">
        <v>167</v>
      </c>
      <c r="G61" s="37">
        <v>30</v>
      </c>
      <c r="H61" s="45">
        <v>0.04</v>
      </c>
      <c r="I61" s="94"/>
      <c r="J61" s="94"/>
      <c r="K61" s="39" t="s">
        <v>27</v>
      </c>
      <c r="L61" s="39" t="s">
        <v>27</v>
      </c>
      <c r="M61" s="39" t="s">
        <v>27</v>
      </c>
      <c r="N61" s="39" t="s">
        <v>27</v>
      </c>
      <c r="O61" s="39" t="s">
        <v>27</v>
      </c>
      <c r="P61" s="39" t="s">
        <v>27</v>
      </c>
      <c r="Q61" s="39" t="s">
        <v>27</v>
      </c>
      <c r="R61" s="39" t="s">
        <v>27</v>
      </c>
      <c r="S61" s="39">
        <v>30</v>
      </c>
      <c r="T61" s="39">
        <v>30</v>
      </c>
      <c r="U61" s="39">
        <v>30</v>
      </c>
      <c r="V61" s="104">
        <v>1</v>
      </c>
      <c r="W61" s="39" t="s">
        <v>27</v>
      </c>
      <c r="X61" s="39"/>
      <c r="Y61" s="39"/>
      <c r="Z61" s="39"/>
      <c r="AA61" s="110">
        <v>270</v>
      </c>
      <c r="AB61" s="111">
        <v>0.1</v>
      </c>
      <c r="AC61" s="111">
        <v>0.1</v>
      </c>
      <c r="AD61" s="111">
        <v>0.1</v>
      </c>
      <c r="AE61" s="39">
        <v>270</v>
      </c>
      <c r="AF61" s="105">
        <v>0.55</v>
      </c>
      <c r="AG61" s="105">
        <v>0.55</v>
      </c>
      <c r="AH61" s="105">
        <v>0.55</v>
      </c>
      <c r="AI61" s="39" t="s">
        <v>27</v>
      </c>
      <c r="AJ61" s="39" t="s">
        <v>27</v>
      </c>
      <c r="AK61" s="39" t="s">
        <v>27</v>
      </c>
      <c r="AL61" s="39" t="s">
        <v>27</v>
      </c>
      <c r="AM61" s="39">
        <v>180</v>
      </c>
      <c r="AN61" s="55">
        <v>0.3</v>
      </c>
      <c r="AO61" s="55">
        <v>0.3</v>
      </c>
      <c r="AP61" s="105">
        <v>0.3</v>
      </c>
      <c r="AQ61" s="39" t="s">
        <v>27</v>
      </c>
      <c r="AR61" s="39" t="s">
        <v>27</v>
      </c>
      <c r="AS61" s="39" t="s">
        <v>27</v>
      </c>
      <c r="AT61" s="39" t="s">
        <v>27</v>
      </c>
      <c r="AU61" s="39" t="s">
        <v>27</v>
      </c>
      <c r="AV61" s="39" t="s">
        <v>27</v>
      </c>
      <c r="AW61" s="39" t="s">
        <v>27</v>
      </c>
      <c r="AX61" s="39" t="s">
        <v>27</v>
      </c>
      <c r="AY61" s="119" t="s">
        <v>168</v>
      </c>
    </row>
    <row r="62" ht="30" customHeight="true" spans="1:51">
      <c r="A62" s="20"/>
      <c r="B62" s="29"/>
      <c r="C62" s="30"/>
      <c r="D62" s="19" t="s">
        <v>169</v>
      </c>
      <c r="E62" s="19"/>
      <c r="F62" s="24" t="s">
        <v>167</v>
      </c>
      <c r="G62" s="43">
        <v>1</v>
      </c>
      <c r="H62" s="53">
        <v>0.25</v>
      </c>
      <c r="I62" s="15"/>
      <c r="J62" s="15"/>
      <c r="K62" s="81" t="s">
        <v>27</v>
      </c>
      <c r="L62" s="81" t="s">
        <v>27</v>
      </c>
      <c r="M62" s="81" t="s">
        <v>27</v>
      </c>
      <c r="N62" s="81" t="s">
        <v>27</v>
      </c>
      <c r="O62" s="81" t="s">
        <v>27</v>
      </c>
      <c r="P62" s="81" t="s">
        <v>27</v>
      </c>
      <c r="Q62" s="81" t="s">
        <v>27</v>
      </c>
      <c r="R62" s="81" t="s">
        <v>27</v>
      </c>
      <c r="S62" s="81">
        <v>1</v>
      </c>
      <c r="T62" s="81">
        <v>1</v>
      </c>
      <c r="U62" s="81">
        <v>1</v>
      </c>
      <c r="V62" s="105">
        <v>1</v>
      </c>
      <c r="W62" s="81" t="s">
        <v>27</v>
      </c>
      <c r="X62" s="81"/>
      <c r="Y62" s="81"/>
      <c r="Z62" s="81"/>
      <c r="AA62" s="112">
        <v>1</v>
      </c>
      <c r="AB62" s="113">
        <v>0.1</v>
      </c>
      <c r="AC62" s="113">
        <v>0.1</v>
      </c>
      <c r="AD62" s="114">
        <v>0.1</v>
      </c>
      <c r="AE62" s="81">
        <v>1</v>
      </c>
      <c r="AF62" s="115">
        <v>0.55</v>
      </c>
      <c r="AG62" s="115">
        <v>0.55</v>
      </c>
      <c r="AH62" s="105">
        <v>0.55</v>
      </c>
      <c r="AI62" s="81" t="s">
        <v>27</v>
      </c>
      <c r="AJ62" s="81" t="s">
        <v>27</v>
      </c>
      <c r="AK62" s="81" t="s">
        <v>27</v>
      </c>
      <c r="AL62" s="81" t="s">
        <v>27</v>
      </c>
      <c r="AM62" s="81">
        <v>1</v>
      </c>
      <c r="AN62" s="116">
        <v>0.3</v>
      </c>
      <c r="AO62" s="116">
        <v>0.3</v>
      </c>
      <c r="AP62" s="55">
        <v>0.3</v>
      </c>
      <c r="AQ62" s="39" t="s">
        <v>27</v>
      </c>
      <c r="AR62" s="39" t="s">
        <v>27</v>
      </c>
      <c r="AS62" s="39" t="s">
        <v>27</v>
      </c>
      <c r="AT62" s="39" t="s">
        <v>27</v>
      </c>
      <c r="AU62" s="39" t="s">
        <v>27</v>
      </c>
      <c r="AV62" s="39" t="s">
        <v>27</v>
      </c>
      <c r="AW62" s="39" t="s">
        <v>27</v>
      </c>
      <c r="AX62" s="39" t="s">
        <v>27</v>
      </c>
      <c r="AY62" s="119"/>
    </row>
    <row r="63" ht="33" customHeight="true" spans="1:51">
      <c r="A63" s="20"/>
      <c r="B63" s="22">
        <v>22</v>
      </c>
      <c r="C63" s="19" t="s">
        <v>170</v>
      </c>
      <c r="D63" s="19" t="s">
        <v>171</v>
      </c>
      <c r="E63" s="19"/>
      <c r="F63" s="24" t="s">
        <v>167</v>
      </c>
      <c r="G63" s="43">
        <v>1445</v>
      </c>
      <c r="H63" s="53">
        <v>0.9633</v>
      </c>
      <c r="I63" s="67"/>
      <c r="J63" s="67"/>
      <c r="K63" s="81" t="s">
        <v>27</v>
      </c>
      <c r="L63" s="81" t="s">
        <v>27</v>
      </c>
      <c r="M63" s="81" t="s">
        <v>27</v>
      </c>
      <c r="N63" s="81" t="s">
        <v>27</v>
      </c>
      <c r="O63" s="81" t="s">
        <v>27</v>
      </c>
      <c r="P63" s="81" t="s">
        <v>27</v>
      </c>
      <c r="Q63" s="81" t="s">
        <v>27</v>
      </c>
      <c r="R63" s="81" t="s">
        <v>27</v>
      </c>
      <c r="S63" s="81" t="s">
        <v>27</v>
      </c>
      <c r="T63" s="81" t="s">
        <v>27</v>
      </c>
      <c r="U63" s="81" t="s">
        <v>27</v>
      </c>
      <c r="V63" s="81" t="s">
        <v>27</v>
      </c>
      <c r="W63" s="81">
        <v>1500</v>
      </c>
      <c r="X63" s="81">
        <v>1445</v>
      </c>
      <c r="Y63" s="81">
        <v>1445</v>
      </c>
      <c r="Z63" s="82">
        <v>0.9633</v>
      </c>
      <c r="AA63" s="39" t="s">
        <v>27</v>
      </c>
      <c r="AB63" s="39" t="s">
        <v>27</v>
      </c>
      <c r="AC63" s="39" t="s">
        <v>27</v>
      </c>
      <c r="AD63" s="39" t="s">
        <v>27</v>
      </c>
      <c r="AE63" s="39" t="s">
        <v>27</v>
      </c>
      <c r="AF63" s="39" t="s">
        <v>27</v>
      </c>
      <c r="AG63" s="39" t="s">
        <v>27</v>
      </c>
      <c r="AH63" s="39" t="s">
        <v>27</v>
      </c>
      <c r="AI63" s="39" t="s">
        <v>27</v>
      </c>
      <c r="AJ63" s="39" t="s">
        <v>27</v>
      </c>
      <c r="AK63" s="39" t="s">
        <v>27</v>
      </c>
      <c r="AL63" s="39" t="s">
        <v>27</v>
      </c>
      <c r="AM63" s="39" t="s">
        <v>27</v>
      </c>
      <c r="AN63" s="39" t="s">
        <v>27</v>
      </c>
      <c r="AO63" s="39" t="s">
        <v>27</v>
      </c>
      <c r="AP63" s="39" t="s">
        <v>27</v>
      </c>
      <c r="AQ63" s="39" t="s">
        <v>27</v>
      </c>
      <c r="AR63" s="39" t="s">
        <v>27</v>
      </c>
      <c r="AS63" s="39" t="s">
        <v>27</v>
      </c>
      <c r="AT63" s="39" t="s">
        <v>27</v>
      </c>
      <c r="AU63" s="39" t="s">
        <v>27</v>
      </c>
      <c r="AV63" s="39" t="s">
        <v>27</v>
      </c>
      <c r="AW63" s="39" t="s">
        <v>27</v>
      </c>
      <c r="AX63" s="39" t="s">
        <v>27</v>
      </c>
      <c r="AY63" s="119"/>
    </row>
    <row r="64" ht="35" customHeight="true" spans="1:51">
      <c r="A64" s="20"/>
      <c r="B64" s="22">
        <v>23</v>
      </c>
      <c r="C64" s="19" t="s">
        <v>172</v>
      </c>
      <c r="D64" s="19" t="s">
        <v>173</v>
      </c>
      <c r="E64" s="19"/>
      <c r="F64" s="24" t="s">
        <v>167</v>
      </c>
      <c r="G64" s="43">
        <v>82</v>
      </c>
      <c r="H64" s="48">
        <v>0.3628</v>
      </c>
      <c r="I64" s="81"/>
      <c r="J64" s="81"/>
      <c r="K64" s="84">
        <v>24</v>
      </c>
      <c r="L64" s="81">
        <v>0</v>
      </c>
      <c r="M64" s="81">
        <v>0</v>
      </c>
      <c r="N64" s="82">
        <v>0</v>
      </c>
      <c r="O64" s="43" t="s">
        <v>27</v>
      </c>
      <c r="P64" s="43" t="s">
        <v>27</v>
      </c>
      <c r="Q64" s="43" t="s">
        <v>27</v>
      </c>
      <c r="R64" s="43" t="s">
        <v>27</v>
      </c>
      <c r="S64" s="43">
        <v>11</v>
      </c>
      <c r="T64" s="43">
        <v>0</v>
      </c>
      <c r="U64" s="43">
        <v>0</v>
      </c>
      <c r="V64" s="53">
        <v>0</v>
      </c>
      <c r="W64" s="43">
        <v>43</v>
      </c>
      <c r="X64" s="43">
        <v>43</v>
      </c>
      <c r="Y64" s="43">
        <v>43</v>
      </c>
      <c r="Z64" s="53">
        <v>1</v>
      </c>
      <c r="AA64" s="43">
        <v>30</v>
      </c>
      <c r="AB64" s="43">
        <v>0</v>
      </c>
      <c r="AC64" s="43">
        <v>0</v>
      </c>
      <c r="AD64" s="53">
        <v>0</v>
      </c>
      <c r="AE64" s="43">
        <v>59</v>
      </c>
      <c r="AF64" s="43">
        <v>39</v>
      </c>
      <c r="AG64" s="43">
        <v>39</v>
      </c>
      <c r="AH64" s="53">
        <v>0.661</v>
      </c>
      <c r="AI64" s="43">
        <v>19</v>
      </c>
      <c r="AJ64" s="43">
        <v>0</v>
      </c>
      <c r="AK64" s="43">
        <v>0</v>
      </c>
      <c r="AL64" s="53">
        <v>0</v>
      </c>
      <c r="AM64" s="43">
        <v>40</v>
      </c>
      <c r="AN64" s="43">
        <v>0</v>
      </c>
      <c r="AO64" s="43">
        <v>0</v>
      </c>
      <c r="AP64" s="53">
        <v>0</v>
      </c>
      <c r="AQ64" s="81" t="s">
        <v>27</v>
      </c>
      <c r="AR64" s="81" t="s">
        <v>27</v>
      </c>
      <c r="AS64" s="81" t="s">
        <v>27</v>
      </c>
      <c r="AT64" s="81" t="s">
        <v>27</v>
      </c>
      <c r="AU64" s="39" t="s">
        <v>27</v>
      </c>
      <c r="AV64" s="39" t="s">
        <v>27</v>
      </c>
      <c r="AW64" s="39" t="s">
        <v>27</v>
      </c>
      <c r="AX64" s="39" t="s">
        <v>27</v>
      </c>
      <c r="AY64" s="119"/>
    </row>
    <row r="65" ht="30" customHeight="true" spans="1:51">
      <c r="A65" s="20"/>
      <c r="B65" s="22">
        <v>24</v>
      </c>
      <c r="C65" s="19" t="s">
        <v>174</v>
      </c>
      <c r="D65" s="19" t="s">
        <v>175</v>
      </c>
      <c r="E65" s="19"/>
      <c r="F65" s="24" t="s">
        <v>167</v>
      </c>
      <c r="G65" s="43">
        <v>1741</v>
      </c>
      <c r="H65" s="48">
        <v>0.1216</v>
      </c>
      <c r="I65" s="81"/>
      <c r="J65" s="81"/>
      <c r="K65" s="84">
        <v>5558</v>
      </c>
      <c r="L65" s="81">
        <v>0</v>
      </c>
      <c r="M65" s="81">
        <v>0</v>
      </c>
      <c r="N65" s="82">
        <v>0</v>
      </c>
      <c r="O65" s="43">
        <v>104</v>
      </c>
      <c r="P65" s="43">
        <v>0</v>
      </c>
      <c r="Q65" s="43">
        <v>0</v>
      </c>
      <c r="R65" s="53">
        <v>0</v>
      </c>
      <c r="S65" s="43">
        <v>1357</v>
      </c>
      <c r="T65" s="43">
        <v>0</v>
      </c>
      <c r="U65" s="43">
        <v>0</v>
      </c>
      <c r="V65" s="53">
        <v>0</v>
      </c>
      <c r="W65" s="43">
        <v>343</v>
      </c>
      <c r="X65" s="43">
        <v>36</v>
      </c>
      <c r="Y65" s="43">
        <v>36</v>
      </c>
      <c r="Z65" s="53">
        <v>0.105</v>
      </c>
      <c r="AA65" s="43">
        <v>4071</v>
      </c>
      <c r="AB65" s="43">
        <v>1290</v>
      </c>
      <c r="AC65" s="43">
        <v>1290</v>
      </c>
      <c r="AD65" s="53">
        <v>0.3168</v>
      </c>
      <c r="AE65" s="43">
        <v>1538</v>
      </c>
      <c r="AF65" s="43">
        <v>0</v>
      </c>
      <c r="AG65" s="43">
        <v>0</v>
      </c>
      <c r="AH65" s="53">
        <v>0</v>
      </c>
      <c r="AI65" s="43">
        <v>262</v>
      </c>
      <c r="AJ65" s="43">
        <v>0</v>
      </c>
      <c r="AK65" s="43">
        <v>0</v>
      </c>
      <c r="AL65" s="53">
        <v>0</v>
      </c>
      <c r="AM65" s="43">
        <v>1078</v>
      </c>
      <c r="AN65" s="43">
        <v>415</v>
      </c>
      <c r="AO65" s="43">
        <v>415</v>
      </c>
      <c r="AP65" s="53">
        <v>0.385</v>
      </c>
      <c r="AQ65" s="81" t="s">
        <v>27</v>
      </c>
      <c r="AR65" s="81" t="s">
        <v>27</v>
      </c>
      <c r="AS65" s="81" t="s">
        <v>27</v>
      </c>
      <c r="AT65" s="81" t="s">
        <v>27</v>
      </c>
      <c r="AU65" s="39" t="s">
        <v>27</v>
      </c>
      <c r="AV65" s="39" t="s">
        <v>27</v>
      </c>
      <c r="AW65" s="39" t="s">
        <v>27</v>
      </c>
      <c r="AX65" s="39" t="s">
        <v>27</v>
      </c>
      <c r="AY65" s="119"/>
    </row>
    <row r="66" ht="30" customHeight="true" spans="1:51">
      <c r="A66" s="20"/>
      <c r="B66" s="23"/>
      <c r="C66" s="19"/>
      <c r="D66" s="19" t="s">
        <v>176</v>
      </c>
      <c r="E66" s="19"/>
      <c r="F66" s="24" t="s">
        <v>69</v>
      </c>
      <c r="G66" s="37">
        <v>0</v>
      </c>
      <c r="H66" s="47">
        <v>0</v>
      </c>
      <c r="I66" s="67"/>
      <c r="J66" s="67"/>
      <c r="K66" s="84" t="s">
        <v>27</v>
      </c>
      <c r="L66" s="81" t="s">
        <v>27</v>
      </c>
      <c r="M66" s="81" t="s">
        <v>27</v>
      </c>
      <c r="N66" s="81" t="s">
        <v>27</v>
      </c>
      <c r="O66" s="81">
        <v>15</v>
      </c>
      <c r="P66" s="43">
        <v>0</v>
      </c>
      <c r="Q66" s="43">
        <v>0</v>
      </c>
      <c r="R66" s="53">
        <v>0</v>
      </c>
      <c r="S66" s="81">
        <v>9</v>
      </c>
      <c r="T66" s="43">
        <v>0</v>
      </c>
      <c r="U66" s="43">
        <v>0</v>
      </c>
      <c r="V66" s="53">
        <v>0</v>
      </c>
      <c r="W66" s="81">
        <v>4</v>
      </c>
      <c r="X66" s="43">
        <v>0</v>
      </c>
      <c r="Y66" s="43">
        <v>0</v>
      </c>
      <c r="Z66" s="53">
        <v>0</v>
      </c>
      <c r="AA66" s="81">
        <v>20</v>
      </c>
      <c r="AB66" s="43">
        <v>0</v>
      </c>
      <c r="AC66" s="43">
        <v>0</v>
      </c>
      <c r="AD66" s="53">
        <v>0</v>
      </c>
      <c r="AE66" s="81">
        <v>16</v>
      </c>
      <c r="AF66" s="43">
        <v>0</v>
      </c>
      <c r="AG66" s="43">
        <v>0</v>
      </c>
      <c r="AH66" s="53">
        <v>0</v>
      </c>
      <c r="AI66" s="81">
        <v>9</v>
      </c>
      <c r="AJ66" s="43">
        <v>0</v>
      </c>
      <c r="AK66" s="43">
        <v>0</v>
      </c>
      <c r="AL66" s="53">
        <v>0</v>
      </c>
      <c r="AM66" s="81">
        <v>9</v>
      </c>
      <c r="AN66" s="43">
        <v>0</v>
      </c>
      <c r="AO66" s="43">
        <v>0</v>
      </c>
      <c r="AP66" s="53">
        <v>0</v>
      </c>
      <c r="AQ66" s="81" t="s">
        <v>27</v>
      </c>
      <c r="AR66" s="81" t="s">
        <v>27</v>
      </c>
      <c r="AS66" s="81" t="s">
        <v>27</v>
      </c>
      <c r="AT66" s="81" t="s">
        <v>27</v>
      </c>
      <c r="AU66" s="39" t="s">
        <v>27</v>
      </c>
      <c r="AV66" s="39" t="s">
        <v>27</v>
      </c>
      <c r="AW66" s="39" t="s">
        <v>27</v>
      </c>
      <c r="AX66" s="39" t="s">
        <v>27</v>
      </c>
      <c r="AY66" s="144" t="s">
        <v>177</v>
      </c>
    </row>
    <row r="67" ht="30" customHeight="true" spans="1:51">
      <c r="A67" s="20"/>
      <c r="B67" s="23"/>
      <c r="C67" s="19"/>
      <c r="D67" s="19" t="s">
        <v>178</v>
      </c>
      <c r="E67" s="19"/>
      <c r="F67" s="24" t="s">
        <v>69</v>
      </c>
      <c r="G67" s="37">
        <v>0</v>
      </c>
      <c r="H67" s="47">
        <v>0</v>
      </c>
      <c r="I67" s="15"/>
      <c r="J67" s="15"/>
      <c r="K67" s="84" t="s">
        <v>27</v>
      </c>
      <c r="L67" s="81" t="s">
        <v>27</v>
      </c>
      <c r="M67" s="81" t="s">
        <v>27</v>
      </c>
      <c r="N67" s="81" t="s">
        <v>27</v>
      </c>
      <c r="O67" s="81">
        <v>6</v>
      </c>
      <c r="P67" s="43">
        <v>0</v>
      </c>
      <c r="Q67" s="43">
        <v>0</v>
      </c>
      <c r="R67" s="53">
        <v>0</v>
      </c>
      <c r="S67" s="81">
        <v>9</v>
      </c>
      <c r="T67" s="43">
        <v>0</v>
      </c>
      <c r="U67" s="43">
        <v>0</v>
      </c>
      <c r="V67" s="53">
        <v>0</v>
      </c>
      <c r="W67" s="81">
        <v>3</v>
      </c>
      <c r="X67" s="43">
        <v>0</v>
      </c>
      <c r="Y67" s="43">
        <v>0</v>
      </c>
      <c r="Z67" s="53">
        <v>0</v>
      </c>
      <c r="AA67" s="81">
        <v>20</v>
      </c>
      <c r="AB67" s="43">
        <v>0</v>
      </c>
      <c r="AC67" s="43">
        <v>0</v>
      </c>
      <c r="AD67" s="53">
        <v>0</v>
      </c>
      <c r="AE67" s="81">
        <v>9</v>
      </c>
      <c r="AF67" s="43">
        <v>0</v>
      </c>
      <c r="AG67" s="43">
        <v>0</v>
      </c>
      <c r="AH67" s="53">
        <v>0</v>
      </c>
      <c r="AI67" s="81">
        <v>3</v>
      </c>
      <c r="AJ67" s="43">
        <v>0</v>
      </c>
      <c r="AK67" s="43">
        <v>0</v>
      </c>
      <c r="AL67" s="53">
        <v>0</v>
      </c>
      <c r="AM67" s="81">
        <v>5</v>
      </c>
      <c r="AN67" s="43">
        <v>0</v>
      </c>
      <c r="AO67" s="43">
        <v>0</v>
      </c>
      <c r="AP67" s="53">
        <v>0</v>
      </c>
      <c r="AQ67" s="81" t="s">
        <v>27</v>
      </c>
      <c r="AR67" s="81" t="s">
        <v>27</v>
      </c>
      <c r="AS67" s="81" t="s">
        <v>27</v>
      </c>
      <c r="AT67" s="81" t="s">
        <v>27</v>
      </c>
      <c r="AU67" s="39" t="s">
        <v>27</v>
      </c>
      <c r="AV67" s="39" t="s">
        <v>27</v>
      </c>
      <c r="AW67" s="39" t="s">
        <v>27</v>
      </c>
      <c r="AX67" s="39" t="s">
        <v>27</v>
      </c>
      <c r="AY67" s="32"/>
    </row>
    <row r="68" ht="30" customHeight="true" spans="1:51">
      <c r="A68" s="20"/>
      <c r="B68" s="22">
        <v>25</v>
      </c>
      <c r="C68" s="19" t="s">
        <v>179</v>
      </c>
      <c r="D68" s="19" t="s">
        <v>180</v>
      </c>
      <c r="E68" s="19"/>
      <c r="F68" s="24" t="s">
        <v>167</v>
      </c>
      <c r="G68" s="43">
        <v>19190</v>
      </c>
      <c r="H68" s="48">
        <v>0.8343</v>
      </c>
      <c r="I68" s="67"/>
      <c r="J68" s="67"/>
      <c r="K68" s="84" t="s">
        <v>27</v>
      </c>
      <c r="L68" s="81" t="s">
        <v>27</v>
      </c>
      <c r="M68" s="81" t="s">
        <v>27</v>
      </c>
      <c r="N68" s="81" t="s">
        <v>27</v>
      </c>
      <c r="O68" s="81">
        <v>3445</v>
      </c>
      <c r="P68" s="81">
        <v>77</v>
      </c>
      <c r="Q68" s="81">
        <v>2845</v>
      </c>
      <c r="R68" s="82">
        <v>0.8258</v>
      </c>
      <c r="S68" s="81">
        <v>2631</v>
      </c>
      <c r="T68" s="81">
        <v>500</v>
      </c>
      <c r="U68" s="81">
        <v>1780</v>
      </c>
      <c r="V68" s="82">
        <v>0.6765</v>
      </c>
      <c r="W68" s="81">
        <v>1612</v>
      </c>
      <c r="X68" s="81">
        <v>72</v>
      </c>
      <c r="Y68" s="81">
        <v>660</v>
      </c>
      <c r="Z68" s="82">
        <v>0.4094</v>
      </c>
      <c r="AA68" s="81">
        <v>7073</v>
      </c>
      <c r="AB68" s="81">
        <v>250</v>
      </c>
      <c r="AC68" s="81">
        <v>7293</v>
      </c>
      <c r="AD68" s="82">
        <v>1.0003</v>
      </c>
      <c r="AE68" s="81">
        <v>4269</v>
      </c>
      <c r="AF68" s="81">
        <v>30</v>
      </c>
      <c r="AG68" s="81">
        <v>4269</v>
      </c>
      <c r="AH68" s="82">
        <v>1.0068</v>
      </c>
      <c r="AI68" s="81">
        <v>1562</v>
      </c>
      <c r="AJ68" s="81">
        <v>314</v>
      </c>
      <c r="AK68" s="81">
        <v>1121</v>
      </c>
      <c r="AL68" s="82">
        <v>0.7177</v>
      </c>
      <c r="AM68" s="81">
        <v>2408</v>
      </c>
      <c r="AN68" s="81">
        <v>380</v>
      </c>
      <c r="AO68" s="81">
        <v>1193</v>
      </c>
      <c r="AP68" s="82">
        <v>0.4654</v>
      </c>
      <c r="AQ68" s="81" t="s">
        <v>27</v>
      </c>
      <c r="AR68" s="81" t="s">
        <v>27</v>
      </c>
      <c r="AS68" s="81" t="s">
        <v>27</v>
      </c>
      <c r="AT68" s="81" t="s">
        <v>27</v>
      </c>
      <c r="AU68" s="39" t="s">
        <v>27</v>
      </c>
      <c r="AV68" s="39" t="s">
        <v>27</v>
      </c>
      <c r="AW68" s="39" t="s">
        <v>27</v>
      </c>
      <c r="AX68" s="39" t="s">
        <v>27</v>
      </c>
      <c r="AY68" s="119"/>
    </row>
    <row r="69" ht="30" customHeight="true" spans="1:51">
      <c r="A69" s="15"/>
      <c r="B69" s="23"/>
      <c r="C69" s="19"/>
      <c r="D69" s="19" t="s">
        <v>181</v>
      </c>
      <c r="E69" s="19"/>
      <c r="F69" s="24" t="s">
        <v>167</v>
      </c>
      <c r="G69" s="43">
        <v>82190</v>
      </c>
      <c r="H69" s="53">
        <v>0.9557</v>
      </c>
      <c r="I69" s="15"/>
      <c r="J69" s="15"/>
      <c r="K69" s="81" t="s">
        <v>27</v>
      </c>
      <c r="L69" s="81" t="s">
        <v>27</v>
      </c>
      <c r="M69" s="81" t="s">
        <v>27</v>
      </c>
      <c r="N69" s="81" t="s">
        <v>27</v>
      </c>
      <c r="O69" s="81">
        <v>13988</v>
      </c>
      <c r="P69" s="81">
        <v>13332</v>
      </c>
      <c r="Q69" s="81">
        <v>13332</v>
      </c>
      <c r="R69" s="82">
        <v>0.9531</v>
      </c>
      <c r="S69" s="81">
        <v>9360</v>
      </c>
      <c r="T69" s="81">
        <v>8534</v>
      </c>
      <c r="U69" s="81">
        <v>8534</v>
      </c>
      <c r="V69" s="82">
        <v>0.9117</v>
      </c>
      <c r="W69" s="81">
        <v>5735</v>
      </c>
      <c r="X69" s="81">
        <v>4798</v>
      </c>
      <c r="Y69" s="81">
        <v>4798</v>
      </c>
      <c r="Z69" s="82">
        <v>0.8366</v>
      </c>
      <c r="AA69" s="81">
        <v>26880</v>
      </c>
      <c r="AB69" s="81">
        <v>27078</v>
      </c>
      <c r="AC69" s="81">
        <v>27078</v>
      </c>
      <c r="AD69" s="82">
        <v>1.0007</v>
      </c>
      <c r="AE69" s="81">
        <v>15189</v>
      </c>
      <c r="AF69" s="81">
        <v>15256</v>
      </c>
      <c r="AG69" s="81">
        <v>15256</v>
      </c>
      <c r="AH69" s="82">
        <v>1.0044</v>
      </c>
      <c r="AI69" s="81">
        <v>5561</v>
      </c>
      <c r="AJ69" s="81">
        <v>5134</v>
      </c>
      <c r="AK69" s="81">
        <v>5134</v>
      </c>
      <c r="AL69" s="82">
        <v>0.9232</v>
      </c>
      <c r="AM69" s="81">
        <v>9287</v>
      </c>
      <c r="AN69" s="81">
        <v>8058</v>
      </c>
      <c r="AO69" s="81">
        <v>8058</v>
      </c>
      <c r="AP69" s="82">
        <v>0.8677</v>
      </c>
      <c r="AQ69" s="81" t="s">
        <v>27</v>
      </c>
      <c r="AR69" s="81" t="s">
        <v>27</v>
      </c>
      <c r="AS69" s="81" t="s">
        <v>27</v>
      </c>
      <c r="AT69" s="81" t="s">
        <v>27</v>
      </c>
      <c r="AU69" s="39" t="s">
        <v>27</v>
      </c>
      <c r="AV69" s="39" t="s">
        <v>27</v>
      </c>
      <c r="AW69" s="39" t="s">
        <v>27</v>
      </c>
      <c r="AX69" s="39" t="s">
        <v>27</v>
      </c>
      <c r="AY69" s="119"/>
    </row>
    <row r="70" ht="61" customHeight="true" spans="1:51">
      <c r="A70" s="17" t="s">
        <v>182</v>
      </c>
      <c r="B70" s="25">
        <v>26</v>
      </c>
      <c r="C70" s="26" t="s">
        <v>183</v>
      </c>
      <c r="D70" s="19" t="s">
        <v>184</v>
      </c>
      <c r="E70" s="19"/>
      <c r="F70" s="26" t="s">
        <v>352</v>
      </c>
      <c r="G70" s="37">
        <v>27</v>
      </c>
      <c r="H70" s="45">
        <v>4.5</v>
      </c>
      <c r="I70" s="76"/>
      <c r="J70" s="76"/>
      <c r="K70" s="39" t="s">
        <v>27</v>
      </c>
      <c r="L70" s="39" t="s">
        <v>27</v>
      </c>
      <c r="M70" s="37">
        <v>14</v>
      </c>
      <c r="N70" s="39" t="s">
        <v>27</v>
      </c>
      <c r="O70" s="39" t="s">
        <v>27</v>
      </c>
      <c r="P70" s="39" t="s">
        <v>27</v>
      </c>
      <c r="Q70" s="37" t="s">
        <v>27</v>
      </c>
      <c r="R70" s="39" t="s">
        <v>27</v>
      </c>
      <c r="S70" s="39" t="s">
        <v>27</v>
      </c>
      <c r="T70" s="39" t="s">
        <v>27</v>
      </c>
      <c r="U70" s="37">
        <v>3</v>
      </c>
      <c r="V70" s="39" t="s">
        <v>27</v>
      </c>
      <c r="W70" s="39" t="s">
        <v>27</v>
      </c>
      <c r="X70" s="39" t="s">
        <v>27</v>
      </c>
      <c r="Y70" s="37">
        <v>2</v>
      </c>
      <c r="Z70" s="39" t="s">
        <v>27</v>
      </c>
      <c r="AA70" s="39" t="s">
        <v>27</v>
      </c>
      <c r="AB70" s="39" t="s">
        <v>27</v>
      </c>
      <c r="AC70" s="37">
        <v>2</v>
      </c>
      <c r="AD70" s="39" t="s">
        <v>27</v>
      </c>
      <c r="AE70" s="39" t="s">
        <v>27</v>
      </c>
      <c r="AF70" s="39" t="s">
        <v>27</v>
      </c>
      <c r="AG70" s="37">
        <v>2</v>
      </c>
      <c r="AH70" s="39" t="s">
        <v>27</v>
      </c>
      <c r="AI70" s="39" t="s">
        <v>27</v>
      </c>
      <c r="AJ70" s="39" t="s">
        <v>27</v>
      </c>
      <c r="AK70" s="37">
        <v>1</v>
      </c>
      <c r="AL70" s="39" t="s">
        <v>27</v>
      </c>
      <c r="AM70" s="39" t="s">
        <v>27</v>
      </c>
      <c r="AN70" s="39" t="s">
        <v>27</v>
      </c>
      <c r="AO70" s="37">
        <v>3</v>
      </c>
      <c r="AP70" s="39" t="s">
        <v>27</v>
      </c>
      <c r="AQ70" s="39" t="s">
        <v>27</v>
      </c>
      <c r="AR70" s="39" t="s">
        <v>27</v>
      </c>
      <c r="AS70" s="39" t="s">
        <v>27</v>
      </c>
      <c r="AT70" s="97" t="s">
        <v>27</v>
      </c>
      <c r="AU70" s="39" t="s">
        <v>27</v>
      </c>
      <c r="AV70" s="39" t="s">
        <v>27</v>
      </c>
      <c r="AW70" s="39" t="s">
        <v>27</v>
      </c>
      <c r="AX70" s="97" t="s">
        <v>27</v>
      </c>
      <c r="AY70" s="123" t="s">
        <v>185</v>
      </c>
    </row>
    <row r="71" ht="30" customHeight="true" spans="1:51">
      <c r="A71" s="20"/>
      <c r="B71" s="27"/>
      <c r="C71" s="28"/>
      <c r="D71" s="19" t="s">
        <v>186</v>
      </c>
      <c r="E71" s="19"/>
      <c r="F71" s="26" t="s">
        <v>352</v>
      </c>
      <c r="G71" s="126">
        <v>1174</v>
      </c>
      <c r="H71" s="127">
        <v>0.2396</v>
      </c>
      <c r="I71" s="20"/>
      <c r="J71" s="20"/>
      <c r="K71" s="107" t="s">
        <v>27</v>
      </c>
      <c r="L71" s="107" t="s">
        <v>27</v>
      </c>
      <c r="M71" s="107" t="s">
        <v>27</v>
      </c>
      <c r="N71" s="107" t="s">
        <v>27</v>
      </c>
      <c r="O71" s="107">
        <v>707</v>
      </c>
      <c r="P71" s="107">
        <v>97</v>
      </c>
      <c r="Q71" s="107">
        <v>210</v>
      </c>
      <c r="R71" s="108">
        <v>0.297</v>
      </c>
      <c r="S71" s="107">
        <v>498</v>
      </c>
      <c r="T71" s="107">
        <v>22</v>
      </c>
      <c r="U71" s="107">
        <v>22</v>
      </c>
      <c r="V71" s="108">
        <v>0.0442</v>
      </c>
      <c r="W71" s="107">
        <v>348</v>
      </c>
      <c r="X71" s="107">
        <v>83</v>
      </c>
      <c r="Y71" s="107">
        <v>151</v>
      </c>
      <c r="Z71" s="108">
        <v>0.4339</v>
      </c>
      <c r="AA71" s="107">
        <v>1566</v>
      </c>
      <c r="AB71" s="107">
        <v>388</v>
      </c>
      <c r="AC71" s="107">
        <v>388</v>
      </c>
      <c r="AD71" s="108">
        <v>0.2478</v>
      </c>
      <c r="AE71" s="107">
        <v>867</v>
      </c>
      <c r="AF71" s="107">
        <v>83</v>
      </c>
      <c r="AG71" s="107">
        <v>233</v>
      </c>
      <c r="AH71" s="108">
        <v>0.2687</v>
      </c>
      <c r="AI71" s="107">
        <v>267</v>
      </c>
      <c r="AJ71" s="107">
        <v>12</v>
      </c>
      <c r="AK71" s="107">
        <v>12</v>
      </c>
      <c r="AL71" s="108">
        <v>0.0449</v>
      </c>
      <c r="AM71" s="107">
        <v>647</v>
      </c>
      <c r="AN71" s="107">
        <v>41</v>
      </c>
      <c r="AO71" s="107">
        <v>158</v>
      </c>
      <c r="AP71" s="108">
        <v>0.2442</v>
      </c>
      <c r="AQ71" s="39" t="s">
        <v>27</v>
      </c>
      <c r="AR71" s="39" t="s">
        <v>27</v>
      </c>
      <c r="AS71" s="39" t="s">
        <v>27</v>
      </c>
      <c r="AT71" s="39" t="s">
        <v>27</v>
      </c>
      <c r="AU71" s="39" t="s">
        <v>27</v>
      </c>
      <c r="AV71" s="39" t="s">
        <v>27</v>
      </c>
      <c r="AW71" s="39" t="s">
        <v>27</v>
      </c>
      <c r="AX71" s="39" t="s">
        <v>27</v>
      </c>
      <c r="AY71" s="119"/>
    </row>
    <row r="72" ht="30" customHeight="true" spans="1:51">
      <c r="A72" s="20"/>
      <c r="B72" s="27"/>
      <c r="C72" s="28"/>
      <c r="D72" s="19" t="s">
        <v>187</v>
      </c>
      <c r="E72" s="19"/>
      <c r="F72" s="26" t="s">
        <v>352</v>
      </c>
      <c r="G72" s="126">
        <v>3503</v>
      </c>
      <c r="H72" s="127">
        <v>0.2895</v>
      </c>
      <c r="I72" s="20"/>
      <c r="J72" s="20"/>
      <c r="K72" s="107" t="s">
        <v>27</v>
      </c>
      <c r="L72" s="107" t="s">
        <v>27</v>
      </c>
      <c r="M72" s="107" t="s">
        <v>27</v>
      </c>
      <c r="N72" s="107" t="s">
        <v>27</v>
      </c>
      <c r="O72" s="107">
        <v>1697</v>
      </c>
      <c r="P72" s="107">
        <v>186</v>
      </c>
      <c r="Q72" s="107">
        <v>520</v>
      </c>
      <c r="R72" s="108">
        <v>0.3064</v>
      </c>
      <c r="S72" s="107">
        <v>1256</v>
      </c>
      <c r="T72" s="107">
        <v>51</v>
      </c>
      <c r="U72" s="107">
        <v>51</v>
      </c>
      <c r="V72" s="108">
        <v>0.0406</v>
      </c>
      <c r="W72" s="107">
        <v>875</v>
      </c>
      <c r="X72" s="107">
        <v>227</v>
      </c>
      <c r="Y72" s="107">
        <v>561</v>
      </c>
      <c r="Z72" s="108">
        <v>0.6411</v>
      </c>
      <c r="AA72" s="107">
        <v>3955</v>
      </c>
      <c r="AB72" s="107">
        <v>1048</v>
      </c>
      <c r="AC72" s="107">
        <v>1048</v>
      </c>
      <c r="AD72" s="108">
        <v>0.265</v>
      </c>
      <c r="AE72" s="107">
        <v>2132</v>
      </c>
      <c r="AF72" s="107">
        <v>512</v>
      </c>
      <c r="AG72" s="107">
        <v>1006</v>
      </c>
      <c r="AH72" s="108">
        <v>0.4719</v>
      </c>
      <c r="AI72" s="107">
        <v>669</v>
      </c>
      <c r="AJ72" s="107">
        <v>70</v>
      </c>
      <c r="AK72" s="107">
        <v>70</v>
      </c>
      <c r="AL72" s="108">
        <v>0.1046</v>
      </c>
      <c r="AM72" s="107">
        <v>1516</v>
      </c>
      <c r="AN72" s="107">
        <v>247</v>
      </c>
      <c r="AO72" s="107">
        <v>247</v>
      </c>
      <c r="AP72" s="108">
        <v>0.1629</v>
      </c>
      <c r="AQ72" s="39" t="s">
        <v>27</v>
      </c>
      <c r="AR72" s="39" t="s">
        <v>27</v>
      </c>
      <c r="AS72" s="39" t="s">
        <v>27</v>
      </c>
      <c r="AT72" s="39" t="s">
        <v>27</v>
      </c>
      <c r="AU72" s="39" t="s">
        <v>27</v>
      </c>
      <c r="AV72" s="39" t="s">
        <v>27</v>
      </c>
      <c r="AW72" s="39" t="s">
        <v>27</v>
      </c>
      <c r="AX72" s="39" t="s">
        <v>27</v>
      </c>
      <c r="AY72" s="119"/>
    </row>
    <row r="73" ht="50" customHeight="true" spans="1:51">
      <c r="A73" s="20"/>
      <c r="B73" s="29"/>
      <c r="C73" s="30"/>
      <c r="D73" s="19" t="s">
        <v>188</v>
      </c>
      <c r="E73" s="19"/>
      <c r="F73" s="26" t="s">
        <v>352</v>
      </c>
      <c r="G73" s="126">
        <v>41</v>
      </c>
      <c r="H73" s="127">
        <v>2.7333</v>
      </c>
      <c r="I73" s="15"/>
      <c r="J73" s="15"/>
      <c r="K73" s="107" t="s">
        <v>27</v>
      </c>
      <c r="L73" s="107" t="s">
        <v>27</v>
      </c>
      <c r="M73" s="107" t="s">
        <v>27</v>
      </c>
      <c r="N73" s="107" t="s">
        <v>27</v>
      </c>
      <c r="O73" s="107" t="s">
        <v>27</v>
      </c>
      <c r="P73" s="107" t="s">
        <v>27</v>
      </c>
      <c r="Q73" s="107" t="s">
        <v>27</v>
      </c>
      <c r="R73" s="107" t="s">
        <v>27</v>
      </c>
      <c r="S73" s="107" t="s">
        <v>27</v>
      </c>
      <c r="T73" s="107" t="s">
        <v>27</v>
      </c>
      <c r="U73" s="107" t="s">
        <v>27</v>
      </c>
      <c r="V73" s="107" t="s">
        <v>27</v>
      </c>
      <c r="W73" s="107" t="s">
        <v>27</v>
      </c>
      <c r="X73" s="107" t="s">
        <v>27</v>
      </c>
      <c r="Y73" s="107">
        <v>20</v>
      </c>
      <c r="Z73" s="143">
        <v>1</v>
      </c>
      <c r="AA73" s="107" t="s">
        <v>27</v>
      </c>
      <c r="AB73" s="107" t="s">
        <v>27</v>
      </c>
      <c r="AC73" s="107" t="s">
        <v>27</v>
      </c>
      <c r="AD73" s="107" t="s">
        <v>27</v>
      </c>
      <c r="AE73" s="107" t="s">
        <v>27</v>
      </c>
      <c r="AF73" s="107" t="s">
        <v>27</v>
      </c>
      <c r="AG73" s="107" t="s">
        <v>27</v>
      </c>
      <c r="AH73" s="107" t="s">
        <v>27</v>
      </c>
      <c r="AI73" s="107" t="s">
        <v>27</v>
      </c>
      <c r="AJ73" s="107" t="s">
        <v>27</v>
      </c>
      <c r="AK73" s="107" t="s">
        <v>27</v>
      </c>
      <c r="AL73" s="107" t="s">
        <v>27</v>
      </c>
      <c r="AM73" s="107" t="s">
        <v>27</v>
      </c>
      <c r="AN73" s="107">
        <v>21</v>
      </c>
      <c r="AO73" s="107">
        <v>21</v>
      </c>
      <c r="AP73" s="143">
        <v>1</v>
      </c>
      <c r="AQ73" s="39" t="s">
        <v>27</v>
      </c>
      <c r="AR73" s="39" t="s">
        <v>27</v>
      </c>
      <c r="AS73" s="39" t="s">
        <v>27</v>
      </c>
      <c r="AT73" s="39" t="s">
        <v>27</v>
      </c>
      <c r="AU73" s="39" t="s">
        <v>27</v>
      </c>
      <c r="AV73" s="39" t="s">
        <v>27</v>
      </c>
      <c r="AW73" s="39" t="s">
        <v>27</v>
      </c>
      <c r="AX73" s="39" t="s">
        <v>27</v>
      </c>
      <c r="AY73" s="119"/>
    </row>
    <row r="74" ht="30" customHeight="true" spans="1:51">
      <c r="A74" s="20"/>
      <c r="B74" s="22">
        <v>27</v>
      </c>
      <c r="C74" s="19" t="s">
        <v>189</v>
      </c>
      <c r="D74" s="24" t="s">
        <v>190</v>
      </c>
      <c r="E74" s="52" t="s">
        <v>191</v>
      </c>
      <c r="F74" s="24" t="s">
        <v>352</v>
      </c>
      <c r="G74" s="127">
        <v>0.9997</v>
      </c>
      <c r="H74" s="107" t="s">
        <v>27</v>
      </c>
      <c r="I74" s="135"/>
      <c r="J74" s="135"/>
      <c r="K74" s="107" t="s">
        <v>27</v>
      </c>
      <c r="L74" s="107" t="s">
        <v>27</v>
      </c>
      <c r="M74" s="107" t="s">
        <v>27</v>
      </c>
      <c r="N74" s="107" t="s">
        <v>27</v>
      </c>
      <c r="O74" s="107" t="s">
        <v>192</v>
      </c>
      <c r="P74" s="127">
        <v>0.994</v>
      </c>
      <c r="Q74" s="127">
        <v>0.998</v>
      </c>
      <c r="R74" s="107" t="s">
        <v>27</v>
      </c>
      <c r="S74" s="107" t="s">
        <v>192</v>
      </c>
      <c r="T74" s="141">
        <v>1</v>
      </c>
      <c r="U74" s="141">
        <v>1</v>
      </c>
      <c r="V74" s="107" t="s">
        <v>27</v>
      </c>
      <c r="W74" s="107" t="s">
        <v>192</v>
      </c>
      <c r="X74" s="141">
        <v>1</v>
      </c>
      <c r="Y74" s="141">
        <v>1</v>
      </c>
      <c r="Z74" s="107" t="s">
        <v>27</v>
      </c>
      <c r="AA74" s="107" t="s">
        <v>192</v>
      </c>
      <c r="AB74" s="141">
        <v>1</v>
      </c>
      <c r="AC74" s="141">
        <v>1</v>
      </c>
      <c r="AD74" s="107" t="s">
        <v>27</v>
      </c>
      <c r="AE74" s="107" t="s">
        <v>192</v>
      </c>
      <c r="AF74" s="141">
        <v>1</v>
      </c>
      <c r="AG74" s="141">
        <v>1</v>
      </c>
      <c r="AH74" s="107" t="s">
        <v>27</v>
      </c>
      <c r="AI74" s="107" t="s">
        <v>192</v>
      </c>
      <c r="AJ74" s="141">
        <v>1</v>
      </c>
      <c r="AK74" s="141">
        <v>1</v>
      </c>
      <c r="AL74" s="107" t="s">
        <v>27</v>
      </c>
      <c r="AM74" s="107" t="s">
        <v>192</v>
      </c>
      <c r="AN74" s="141">
        <v>1</v>
      </c>
      <c r="AO74" s="141">
        <v>1</v>
      </c>
      <c r="AP74" s="107" t="s">
        <v>27</v>
      </c>
      <c r="AQ74" s="39" t="s">
        <v>27</v>
      </c>
      <c r="AR74" s="39" t="s">
        <v>27</v>
      </c>
      <c r="AS74" s="39" t="s">
        <v>27</v>
      </c>
      <c r="AT74" s="39" t="s">
        <v>27</v>
      </c>
      <c r="AU74" s="39" t="s">
        <v>27</v>
      </c>
      <c r="AV74" s="39" t="s">
        <v>27</v>
      </c>
      <c r="AW74" s="39" t="s">
        <v>27</v>
      </c>
      <c r="AX74" s="39" t="s">
        <v>27</v>
      </c>
      <c r="AY74" s="120"/>
    </row>
    <row r="75" ht="30" customHeight="true" spans="1:51">
      <c r="A75" s="20"/>
      <c r="B75" s="23"/>
      <c r="C75" s="19"/>
      <c r="D75" s="24"/>
      <c r="E75" s="19" t="s">
        <v>193</v>
      </c>
      <c r="F75" s="24" t="s">
        <v>352</v>
      </c>
      <c r="G75" s="126">
        <v>1505</v>
      </c>
      <c r="H75" s="107" t="s">
        <v>27</v>
      </c>
      <c r="I75" s="20"/>
      <c r="J75" s="20"/>
      <c r="K75" s="107" t="s">
        <v>27</v>
      </c>
      <c r="L75" s="107" t="s">
        <v>27</v>
      </c>
      <c r="M75" s="107" t="s">
        <v>27</v>
      </c>
      <c r="N75" s="107" t="s">
        <v>27</v>
      </c>
      <c r="O75" s="107" t="s">
        <v>27</v>
      </c>
      <c r="P75" s="126">
        <v>331</v>
      </c>
      <c r="Q75" s="126">
        <v>998</v>
      </c>
      <c r="R75" s="107" t="s">
        <v>27</v>
      </c>
      <c r="S75" s="107" t="s">
        <v>27</v>
      </c>
      <c r="T75" s="126">
        <v>15</v>
      </c>
      <c r="U75" s="126">
        <v>44</v>
      </c>
      <c r="V75" s="107" t="s">
        <v>27</v>
      </c>
      <c r="W75" s="107" t="s">
        <v>27</v>
      </c>
      <c r="X75" s="126">
        <v>10</v>
      </c>
      <c r="Y75" s="126">
        <v>36</v>
      </c>
      <c r="Z75" s="107" t="s">
        <v>27</v>
      </c>
      <c r="AA75" s="107" t="s">
        <v>27</v>
      </c>
      <c r="AB75" s="126">
        <v>84</v>
      </c>
      <c r="AC75" s="126">
        <v>260</v>
      </c>
      <c r="AD75" s="107" t="s">
        <v>27</v>
      </c>
      <c r="AE75" s="107" t="s">
        <v>27</v>
      </c>
      <c r="AF75" s="126">
        <v>13</v>
      </c>
      <c r="AG75" s="126">
        <v>29</v>
      </c>
      <c r="AH75" s="107" t="s">
        <v>27</v>
      </c>
      <c r="AI75" s="107" t="s">
        <v>27</v>
      </c>
      <c r="AJ75" s="126">
        <v>1</v>
      </c>
      <c r="AK75" s="126">
        <v>9</v>
      </c>
      <c r="AL75" s="107" t="s">
        <v>27</v>
      </c>
      <c r="AM75" s="107" t="s">
        <v>27</v>
      </c>
      <c r="AN75" s="126">
        <v>34</v>
      </c>
      <c r="AO75" s="126">
        <v>129</v>
      </c>
      <c r="AP75" s="107" t="s">
        <v>27</v>
      </c>
      <c r="AQ75" s="39" t="s">
        <v>27</v>
      </c>
      <c r="AR75" s="39" t="s">
        <v>27</v>
      </c>
      <c r="AS75" s="39" t="s">
        <v>27</v>
      </c>
      <c r="AT75" s="39" t="s">
        <v>27</v>
      </c>
      <c r="AU75" s="39" t="s">
        <v>27</v>
      </c>
      <c r="AV75" s="39" t="s">
        <v>27</v>
      </c>
      <c r="AW75" s="39" t="s">
        <v>27</v>
      </c>
      <c r="AX75" s="39" t="s">
        <v>27</v>
      </c>
      <c r="AY75" s="120"/>
    </row>
    <row r="76" ht="30" customHeight="true" spans="1:51">
      <c r="A76" s="20"/>
      <c r="B76" s="23"/>
      <c r="C76" s="19"/>
      <c r="D76" s="24" t="s">
        <v>194</v>
      </c>
      <c r="E76" s="52" t="s">
        <v>191</v>
      </c>
      <c r="F76" s="24" t="s">
        <v>352</v>
      </c>
      <c r="G76" s="127">
        <v>0.9963</v>
      </c>
      <c r="H76" s="107" t="s">
        <v>27</v>
      </c>
      <c r="I76" s="20"/>
      <c r="J76" s="20"/>
      <c r="K76" s="107" t="s">
        <v>27</v>
      </c>
      <c r="L76" s="107" t="s">
        <v>27</v>
      </c>
      <c r="M76" s="107" t="s">
        <v>27</v>
      </c>
      <c r="N76" s="107" t="s">
        <v>27</v>
      </c>
      <c r="O76" s="126" t="s">
        <v>195</v>
      </c>
      <c r="P76" s="127">
        <v>0.994</v>
      </c>
      <c r="Q76" s="127">
        <v>0.998</v>
      </c>
      <c r="R76" s="107" t="s">
        <v>27</v>
      </c>
      <c r="S76" s="126" t="s">
        <v>195</v>
      </c>
      <c r="T76" s="141">
        <v>1</v>
      </c>
      <c r="U76" s="141">
        <v>1</v>
      </c>
      <c r="V76" s="107" t="s">
        <v>27</v>
      </c>
      <c r="W76" s="126" t="s">
        <v>195</v>
      </c>
      <c r="X76" s="141">
        <v>1</v>
      </c>
      <c r="Y76" s="141">
        <v>1</v>
      </c>
      <c r="Z76" s="107" t="s">
        <v>27</v>
      </c>
      <c r="AA76" s="126" t="s">
        <v>195</v>
      </c>
      <c r="AB76" s="141">
        <v>1</v>
      </c>
      <c r="AC76" s="141">
        <v>1</v>
      </c>
      <c r="AD76" s="107" t="s">
        <v>27</v>
      </c>
      <c r="AE76" s="126" t="s">
        <v>195</v>
      </c>
      <c r="AF76" s="141">
        <v>1</v>
      </c>
      <c r="AG76" s="141">
        <v>1</v>
      </c>
      <c r="AH76" s="107" t="s">
        <v>27</v>
      </c>
      <c r="AI76" s="126" t="s">
        <v>195</v>
      </c>
      <c r="AJ76" s="141">
        <v>1</v>
      </c>
      <c r="AK76" s="141">
        <v>1</v>
      </c>
      <c r="AL76" s="107" t="s">
        <v>27</v>
      </c>
      <c r="AM76" s="126" t="s">
        <v>195</v>
      </c>
      <c r="AN76" s="141">
        <v>1</v>
      </c>
      <c r="AO76" s="127">
        <v>0.976</v>
      </c>
      <c r="AP76" s="107" t="s">
        <v>27</v>
      </c>
      <c r="AQ76" s="39" t="s">
        <v>27</v>
      </c>
      <c r="AR76" s="39" t="s">
        <v>27</v>
      </c>
      <c r="AS76" s="39" t="s">
        <v>27</v>
      </c>
      <c r="AT76" s="39" t="s">
        <v>27</v>
      </c>
      <c r="AU76" s="39" t="s">
        <v>27</v>
      </c>
      <c r="AV76" s="39" t="s">
        <v>27</v>
      </c>
      <c r="AW76" s="39" t="s">
        <v>27</v>
      </c>
      <c r="AX76" s="39" t="s">
        <v>27</v>
      </c>
      <c r="AY76" s="120"/>
    </row>
    <row r="77" ht="30" customHeight="true" spans="1:51">
      <c r="A77" s="20"/>
      <c r="B77" s="23"/>
      <c r="C77" s="19"/>
      <c r="D77" s="24"/>
      <c r="E77" s="19" t="s">
        <v>193</v>
      </c>
      <c r="F77" s="24" t="s">
        <v>352</v>
      </c>
      <c r="G77" s="126">
        <v>1500</v>
      </c>
      <c r="H77" s="107" t="s">
        <v>27</v>
      </c>
      <c r="I77" s="20"/>
      <c r="J77" s="20"/>
      <c r="K77" s="107" t="s">
        <v>27</v>
      </c>
      <c r="L77" s="107" t="s">
        <v>27</v>
      </c>
      <c r="M77" s="107" t="s">
        <v>27</v>
      </c>
      <c r="N77" s="107" t="s">
        <v>27</v>
      </c>
      <c r="O77" s="107" t="s">
        <v>27</v>
      </c>
      <c r="P77" s="126">
        <v>331</v>
      </c>
      <c r="Q77" s="126">
        <v>998</v>
      </c>
      <c r="R77" s="107" t="s">
        <v>27</v>
      </c>
      <c r="S77" s="107" t="s">
        <v>27</v>
      </c>
      <c r="T77" s="126">
        <v>15</v>
      </c>
      <c r="U77" s="126">
        <v>44</v>
      </c>
      <c r="V77" s="107" t="s">
        <v>27</v>
      </c>
      <c r="W77" s="107" t="s">
        <v>27</v>
      </c>
      <c r="X77" s="126">
        <v>10</v>
      </c>
      <c r="Y77" s="126">
        <v>36</v>
      </c>
      <c r="Z77" s="107" t="s">
        <v>27</v>
      </c>
      <c r="AA77" s="107" t="s">
        <v>27</v>
      </c>
      <c r="AB77" s="126">
        <v>84</v>
      </c>
      <c r="AC77" s="126">
        <v>260</v>
      </c>
      <c r="AD77" s="107" t="s">
        <v>27</v>
      </c>
      <c r="AE77" s="107" t="s">
        <v>27</v>
      </c>
      <c r="AF77" s="126">
        <v>13</v>
      </c>
      <c r="AG77" s="126">
        <v>29</v>
      </c>
      <c r="AH77" s="107" t="s">
        <v>27</v>
      </c>
      <c r="AI77" s="107" t="s">
        <v>27</v>
      </c>
      <c r="AJ77" s="126">
        <v>1</v>
      </c>
      <c r="AK77" s="126">
        <v>9</v>
      </c>
      <c r="AL77" s="107" t="s">
        <v>27</v>
      </c>
      <c r="AM77" s="107" t="s">
        <v>27</v>
      </c>
      <c r="AN77" s="126">
        <v>31</v>
      </c>
      <c r="AO77" s="126">
        <v>124</v>
      </c>
      <c r="AP77" s="107" t="s">
        <v>27</v>
      </c>
      <c r="AQ77" s="39" t="s">
        <v>27</v>
      </c>
      <c r="AR77" s="39" t="s">
        <v>27</v>
      </c>
      <c r="AS77" s="39" t="s">
        <v>27</v>
      </c>
      <c r="AT77" s="39" t="s">
        <v>27</v>
      </c>
      <c r="AU77" s="39" t="s">
        <v>27</v>
      </c>
      <c r="AV77" s="39" t="s">
        <v>27</v>
      </c>
      <c r="AW77" s="39" t="s">
        <v>27</v>
      </c>
      <c r="AX77" s="39" t="s">
        <v>27</v>
      </c>
      <c r="AY77" s="145"/>
    </row>
    <row r="78" ht="30" customHeight="true" spans="1:51">
      <c r="A78" s="20"/>
      <c r="B78" s="22">
        <v>28</v>
      </c>
      <c r="C78" s="19" t="s">
        <v>196</v>
      </c>
      <c r="D78" s="24" t="s">
        <v>197</v>
      </c>
      <c r="E78" s="52" t="s">
        <v>198</v>
      </c>
      <c r="F78" s="24" t="s">
        <v>352</v>
      </c>
      <c r="G78" s="126">
        <v>6780</v>
      </c>
      <c r="H78" s="128">
        <v>0.2659</v>
      </c>
      <c r="I78" s="107"/>
      <c r="J78" s="107"/>
      <c r="K78" s="136" t="s">
        <v>27</v>
      </c>
      <c r="L78" s="107" t="s">
        <v>27</v>
      </c>
      <c r="M78" s="107" t="s">
        <v>27</v>
      </c>
      <c r="N78" s="107" t="s">
        <v>27</v>
      </c>
      <c r="O78" s="107">
        <v>3000</v>
      </c>
      <c r="P78" s="107">
        <v>1655</v>
      </c>
      <c r="Q78" s="107">
        <v>1655</v>
      </c>
      <c r="R78" s="108">
        <v>0.5517</v>
      </c>
      <c r="S78" s="107">
        <v>3500</v>
      </c>
      <c r="T78" s="107">
        <v>233</v>
      </c>
      <c r="U78" s="107">
        <v>233</v>
      </c>
      <c r="V78" s="108">
        <v>0.0666</v>
      </c>
      <c r="W78" s="107">
        <v>3000</v>
      </c>
      <c r="X78" s="107">
        <v>785</v>
      </c>
      <c r="Y78" s="107">
        <v>1137</v>
      </c>
      <c r="Z78" s="108">
        <v>0.379</v>
      </c>
      <c r="AA78" s="107">
        <v>5500</v>
      </c>
      <c r="AB78" s="107">
        <v>789</v>
      </c>
      <c r="AC78" s="107">
        <v>1302</v>
      </c>
      <c r="AD78" s="108">
        <v>0.2367</v>
      </c>
      <c r="AE78" s="107">
        <v>4500</v>
      </c>
      <c r="AF78" s="107">
        <v>1701</v>
      </c>
      <c r="AG78" s="107">
        <v>1780</v>
      </c>
      <c r="AH78" s="108">
        <v>0.3956</v>
      </c>
      <c r="AI78" s="107">
        <v>2000</v>
      </c>
      <c r="AJ78" s="107">
        <v>146</v>
      </c>
      <c r="AK78" s="107">
        <v>521</v>
      </c>
      <c r="AL78" s="108">
        <v>0.2605</v>
      </c>
      <c r="AM78" s="107">
        <v>4000</v>
      </c>
      <c r="AN78" s="107">
        <v>3</v>
      </c>
      <c r="AO78" s="107">
        <v>152</v>
      </c>
      <c r="AP78" s="108">
        <v>0.038</v>
      </c>
      <c r="AQ78" s="39" t="s">
        <v>27</v>
      </c>
      <c r="AR78" s="39" t="s">
        <v>27</v>
      </c>
      <c r="AS78" s="39" t="s">
        <v>27</v>
      </c>
      <c r="AT78" s="39" t="s">
        <v>27</v>
      </c>
      <c r="AU78" s="39" t="s">
        <v>27</v>
      </c>
      <c r="AV78" s="39" t="s">
        <v>27</v>
      </c>
      <c r="AW78" s="39" t="s">
        <v>27</v>
      </c>
      <c r="AX78" s="39" t="s">
        <v>27</v>
      </c>
      <c r="AY78" s="119"/>
    </row>
    <row r="79" ht="30" customHeight="true" spans="1:51">
      <c r="A79" s="20"/>
      <c r="B79" s="23"/>
      <c r="C79" s="19"/>
      <c r="D79" s="24"/>
      <c r="E79" s="52" t="s">
        <v>199</v>
      </c>
      <c r="F79" s="24" t="s">
        <v>352</v>
      </c>
      <c r="G79" s="126">
        <v>4204</v>
      </c>
      <c r="H79" s="128">
        <v>0.2473</v>
      </c>
      <c r="I79" s="77"/>
      <c r="J79" s="77"/>
      <c r="K79" s="136" t="s">
        <v>27</v>
      </c>
      <c r="L79" s="107" t="s">
        <v>27</v>
      </c>
      <c r="M79" s="107" t="s">
        <v>27</v>
      </c>
      <c r="N79" s="107" t="s">
        <v>27</v>
      </c>
      <c r="O79" s="107">
        <v>3000</v>
      </c>
      <c r="P79" s="107">
        <v>1654</v>
      </c>
      <c r="Q79" s="107">
        <v>1654</v>
      </c>
      <c r="R79" s="108">
        <v>0.5513</v>
      </c>
      <c r="S79" s="107">
        <v>1800</v>
      </c>
      <c r="T79" s="107">
        <v>54</v>
      </c>
      <c r="U79" s="107">
        <v>54</v>
      </c>
      <c r="V79" s="108">
        <v>0.03</v>
      </c>
      <c r="W79" s="107">
        <v>1500</v>
      </c>
      <c r="X79" s="107">
        <v>480</v>
      </c>
      <c r="Y79" s="107">
        <v>570</v>
      </c>
      <c r="Z79" s="108">
        <v>0.38</v>
      </c>
      <c r="AA79" s="107">
        <v>4000</v>
      </c>
      <c r="AB79" s="107">
        <v>381</v>
      </c>
      <c r="AC79" s="107">
        <v>635</v>
      </c>
      <c r="AD79" s="108">
        <v>0.1588</v>
      </c>
      <c r="AE79" s="107">
        <v>3000</v>
      </c>
      <c r="AF79" s="107">
        <v>761</v>
      </c>
      <c r="AG79" s="107">
        <v>957</v>
      </c>
      <c r="AH79" s="108">
        <v>0.319</v>
      </c>
      <c r="AI79" s="107">
        <v>1200</v>
      </c>
      <c r="AJ79" s="107">
        <v>86</v>
      </c>
      <c r="AK79" s="107">
        <v>200</v>
      </c>
      <c r="AL79" s="108">
        <v>0.1667</v>
      </c>
      <c r="AM79" s="107">
        <v>2500</v>
      </c>
      <c r="AN79" s="107">
        <v>15</v>
      </c>
      <c r="AO79" s="107">
        <v>134</v>
      </c>
      <c r="AP79" s="108">
        <v>0.0536</v>
      </c>
      <c r="AQ79" s="39" t="s">
        <v>27</v>
      </c>
      <c r="AR79" s="39" t="s">
        <v>27</v>
      </c>
      <c r="AS79" s="39" t="s">
        <v>27</v>
      </c>
      <c r="AT79" s="39" t="s">
        <v>27</v>
      </c>
      <c r="AU79" s="39" t="s">
        <v>27</v>
      </c>
      <c r="AV79" s="39" t="s">
        <v>27</v>
      </c>
      <c r="AW79" s="39" t="s">
        <v>27</v>
      </c>
      <c r="AX79" s="39" t="s">
        <v>27</v>
      </c>
      <c r="AY79" s="119"/>
    </row>
    <row r="80" ht="30" customHeight="true" spans="1:51">
      <c r="A80" s="15"/>
      <c r="B80" s="23"/>
      <c r="C80" s="19"/>
      <c r="D80" s="24" t="s">
        <v>200</v>
      </c>
      <c r="E80" s="24"/>
      <c r="F80" s="24" t="s">
        <v>352</v>
      </c>
      <c r="G80" s="126">
        <v>8111</v>
      </c>
      <c r="H80" s="128">
        <v>0.4269</v>
      </c>
      <c r="I80" s="77"/>
      <c r="J80" s="77"/>
      <c r="K80" s="136" t="s">
        <v>27</v>
      </c>
      <c r="L80" s="107" t="s">
        <v>27</v>
      </c>
      <c r="M80" s="107" t="s">
        <v>27</v>
      </c>
      <c r="N80" s="107" t="s">
        <v>27</v>
      </c>
      <c r="O80" s="107">
        <v>2500</v>
      </c>
      <c r="P80" s="107">
        <v>1301</v>
      </c>
      <c r="Q80" s="107">
        <v>1301</v>
      </c>
      <c r="R80" s="108">
        <v>0.5204</v>
      </c>
      <c r="S80" s="107">
        <v>2500</v>
      </c>
      <c r="T80" s="107">
        <v>293</v>
      </c>
      <c r="U80" s="107">
        <v>293</v>
      </c>
      <c r="V80" s="108">
        <v>0.1172</v>
      </c>
      <c r="W80" s="107">
        <v>2500</v>
      </c>
      <c r="X80" s="107">
        <v>921</v>
      </c>
      <c r="Y80" s="107">
        <v>1293</v>
      </c>
      <c r="Z80" s="108">
        <v>0.5172</v>
      </c>
      <c r="AA80" s="107">
        <v>3500</v>
      </c>
      <c r="AB80" s="107">
        <v>1315</v>
      </c>
      <c r="AC80" s="107">
        <v>2148</v>
      </c>
      <c r="AD80" s="108">
        <v>0.6137</v>
      </c>
      <c r="AE80" s="107">
        <v>2500</v>
      </c>
      <c r="AF80" s="107">
        <v>2532</v>
      </c>
      <c r="AG80" s="107">
        <v>2807</v>
      </c>
      <c r="AH80" s="108">
        <v>1.1228</v>
      </c>
      <c r="AI80" s="107">
        <v>2000</v>
      </c>
      <c r="AJ80" s="107">
        <v>58</v>
      </c>
      <c r="AK80" s="107">
        <v>269</v>
      </c>
      <c r="AL80" s="108">
        <v>0.1345</v>
      </c>
      <c r="AM80" s="107">
        <v>3500</v>
      </c>
      <c r="AN80" s="107">
        <v>0</v>
      </c>
      <c r="AO80" s="107">
        <v>0</v>
      </c>
      <c r="AP80" s="108">
        <v>0</v>
      </c>
      <c r="AQ80" s="39" t="s">
        <v>27</v>
      </c>
      <c r="AR80" s="39" t="s">
        <v>27</v>
      </c>
      <c r="AS80" s="39" t="s">
        <v>27</v>
      </c>
      <c r="AT80" s="39" t="s">
        <v>27</v>
      </c>
      <c r="AU80" s="39" t="s">
        <v>27</v>
      </c>
      <c r="AV80" s="39" t="s">
        <v>27</v>
      </c>
      <c r="AW80" s="39" t="s">
        <v>27</v>
      </c>
      <c r="AX80" s="39" t="s">
        <v>27</v>
      </c>
      <c r="AY80" s="119"/>
    </row>
    <row r="81" ht="30" customHeight="true" spans="1:51">
      <c r="A81" s="17" t="s">
        <v>201</v>
      </c>
      <c r="B81" s="22">
        <v>29</v>
      </c>
      <c r="C81" s="19" t="s">
        <v>202</v>
      </c>
      <c r="D81" s="19" t="s">
        <v>203</v>
      </c>
      <c r="E81" s="19"/>
      <c r="F81" s="24" t="s">
        <v>368</v>
      </c>
      <c r="G81" s="43">
        <v>0.6</v>
      </c>
      <c r="H81" s="54">
        <v>0.6</v>
      </c>
      <c r="I81" s="65"/>
      <c r="J81" s="65"/>
      <c r="K81" s="66" t="s">
        <v>27</v>
      </c>
      <c r="L81" s="39" t="s">
        <v>27</v>
      </c>
      <c r="M81" s="39" t="s">
        <v>27</v>
      </c>
      <c r="N81" s="39" t="s">
        <v>27</v>
      </c>
      <c r="O81" s="39" t="s">
        <v>27</v>
      </c>
      <c r="P81" s="39" t="s">
        <v>27</v>
      </c>
      <c r="Q81" s="39" t="s">
        <v>27</v>
      </c>
      <c r="R81" s="39" t="s">
        <v>27</v>
      </c>
      <c r="S81" s="39" t="s">
        <v>27</v>
      </c>
      <c r="T81" s="39" t="s">
        <v>27</v>
      </c>
      <c r="U81" s="39" t="s">
        <v>27</v>
      </c>
      <c r="V81" s="39" t="s">
        <v>27</v>
      </c>
      <c r="W81" s="39" t="s">
        <v>27</v>
      </c>
      <c r="X81" s="39" t="s">
        <v>27</v>
      </c>
      <c r="Y81" s="39" t="s">
        <v>27</v>
      </c>
      <c r="Z81" s="39" t="s">
        <v>27</v>
      </c>
      <c r="AA81" s="39" t="s">
        <v>27</v>
      </c>
      <c r="AB81" s="39" t="s">
        <v>27</v>
      </c>
      <c r="AC81" s="39" t="s">
        <v>27</v>
      </c>
      <c r="AD81" s="39" t="s">
        <v>27</v>
      </c>
      <c r="AE81" s="39" t="s">
        <v>27</v>
      </c>
      <c r="AF81" s="39" t="s">
        <v>27</v>
      </c>
      <c r="AG81" s="39" t="s">
        <v>27</v>
      </c>
      <c r="AH81" s="39" t="s">
        <v>27</v>
      </c>
      <c r="AI81" s="39" t="s">
        <v>27</v>
      </c>
      <c r="AJ81" s="39" t="s">
        <v>27</v>
      </c>
      <c r="AK81" s="39" t="s">
        <v>27</v>
      </c>
      <c r="AL81" s="39" t="s">
        <v>27</v>
      </c>
      <c r="AM81" s="39" t="s">
        <v>27</v>
      </c>
      <c r="AN81" s="39" t="s">
        <v>27</v>
      </c>
      <c r="AO81" s="39" t="s">
        <v>27</v>
      </c>
      <c r="AP81" s="39" t="s">
        <v>27</v>
      </c>
      <c r="AQ81" s="39" t="s">
        <v>27</v>
      </c>
      <c r="AR81" s="39" t="s">
        <v>27</v>
      </c>
      <c r="AS81" s="39" t="s">
        <v>27</v>
      </c>
      <c r="AT81" s="39" t="s">
        <v>27</v>
      </c>
      <c r="AU81" s="39">
        <v>1</v>
      </c>
      <c r="AV81" s="39">
        <v>0.6</v>
      </c>
      <c r="AW81" s="39">
        <v>0.6</v>
      </c>
      <c r="AX81" s="104">
        <v>0.6</v>
      </c>
      <c r="AY81" s="119"/>
    </row>
    <row r="82" ht="54" customHeight="true" spans="1:51">
      <c r="A82" s="15"/>
      <c r="B82" s="22">
        <v>30</v>
      </c>
      <c r="C82" s="19" t="s">
        <v>205</v>
      </c>
      <c r="D82" s="19" t="s">
        <v>206</v>
      </c>
      <c r="E82" s="19"/>
      <c r="F82" s="24" t="s">
        <v>368</v>
      </c>
      <c r="G82" s="37">
        <v>195</v>
      </c>
      <c r="H82" s="46" t="s">
        <v>31</v>
      </c>
      <c r="I82" s="137"/>
      <c r="J82" s="137"/>
      <c r="K82" s="91" t="s">
        <v>455</v>
      </c>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119" t="s">
        <v>371</v>
      </c>
    </row>
    <row r="83" ht="30" customHeight="true" spans="1:51">
      <c r="A83" s="17" t="s">
        <v>209</v>
      </c>
      <c r="B83" s="22">
        <v>31</v>
      </c>
      <c r="C83" s="19" t="s">
        <v>210</v>
      </c>
      <c r="D83" s="19" t="s">
        <v>211</v>
      </c>
      <c r="E83" s="19"/>
      <c r="F83" s="24" t="s">
        <v>372</v>
      </c>
      <c r="G83" s="43">
        <v>4.128</v>
      </c>
      <c r="H83" s="48">
        <v>0.0503</v>
      </c>
      <c r="I83" s="86"/>
      <c r="J83" s="86"/>
      <c r="K83" s="66" t="s">
        <v>27</v>
      </c>
      <c r="L83" s="39" t="s">
        <v>27</v>
      </c>
      <c r="M83" s="39" t="s">
        <v>27</v>
      </c>
      <c r="N83" s="39" t="s">
        <v>27</v>
      </c>
      <c r="O83" s="81">
        <v>3.785</v>
      </c>
      <c r="P83" s="81">
        <v>0</v>
      </c>
      <c r="Q83" s="81">
        <v>0</v>
      </c>
      <c r="R83" s="82">
        <v>0</v>
      </c>
      <c r="S83" s="81">
        <v>14.395</v>
      </c>
      <c r="T83" s="81">
        <v>0</v>
      </c>
      <c r="U83" s="81">
        <v>0</v>
      </c>
      <c r="V83" s="82">
        <v>0</v>
      </c>
      <c r="W83" s="81">
        <v>2.85</v>
      </c>
      <c r="X83" s="81">
        <v>0</v>
      </c>
      <c r="Y83" s="81">
        <v>0</v>
      </c>
      <c r="Z83" s="82">
        <v>0</v>
      </c>
      <c r="AA83" s="81">
        <v>35.858</v>
      </c>
      <c r="AB83" s="81">
        <v>0.6</v>
      </c>
      <c r="AC83" s="81">
        <v>0.6</v>
      </c>
      <c r="AD83" s="82">
        <v>0.0167</v>
      </c>
      <c r="AE83" s="81">
        <v>20.311</v>
      </c>
      <c r="AF83" s="81">
        <v>3.528</v>
      </c>
      <c r="AG83" s="81">
        <v>3.528</v>
      </c>
      <c r="AH83" s="82">
        <v>0.1737</v>
      </c>
      <c r="AI83" s="81">
        <v>2.34</v>
      </c>
      <c r="AJ83" s="81">
        <v>0</v>
      </c>
      <c r="AK83" s="81">
        <v>0</v>
      </c>
      <c r="AL83" s="82">
        <v>0</v>
      </c>
      <c r="AM83" s="81">
        <v>3.017</v>
      </c>
      <c r="AN83" s="81">
        <v>0</v>
      </c>
      <c r="AO83" s="81">
        <v>0</v>
      </c>
      <c r="AP83" s="82">
        <v>0</v>
      </c>
      <c r="AQ83" s="39" t="s">
        <v>27</v>
      </c>
      <c r="AR83" s="39" t="s">
        <v>27</v>
      </c>
      <c r="AS83" s="39" t="s">
        <v>27</v>
      </c>
      <c r="AT83" s="39" t="s">
        <v>27</v>
      </c>
      <c r="AU83" s="39" t="s">
        <v>27</v>
      </c>
      <c r="AV83" s="39" t="s">
        <v>27</v>
      </c>
      <c r="AW83" s="39" t="s">
        <v>27</v>
      </c>
      <c r="AX83" s="39" t="s">
        <v>27</v>
      </c>
      <c r="AY83" s="119"/>
    </row>
    <row r="84" ht="30" customHeight="true" spans="1:51">
      <c r="A84" s="20"/>
      <c r="B84" s="23"/>
      <c r="C84" s="19"/>
      <c r="D84" s="19" t="s">
        <v>214</v>
      </c>
      <c r="E84" s="19"/>
      <c r="F84" s="24" t="s">
        <v>372</v>
      </c>
      <c r="G84" s="43">
        <v>14.956</v>
      </c>
      <c r="H84" s="48">
        <v>0.0421</v>
      </c>
      <c r="I84" s="77"/>
      <c r="J84" s="77"/>
      <c r="K84" s="66" t="s">
        <v>27</v>
      </c>
      <c r="L84" s="39" t="s">
        <v>27</v>
      </c>
      <c r="M84" s="39" t="s">
        <v>27</v>
      </c>
      <c r="N84" s="39" t="s">
        <v>27</v>
      </c>
      <c r="O84" s="81" t="s">
        <v>27</v>
      </c>
      <c r="P84" s="81" t="s">
        <v>27</v>
      </c>
      <c r="Q84" s="81" t="s">
        <v>27</v>
      </c>
      <c r="R84" s="81" t="s">
        <v>27</v>
      </c>
      <c r="S84" s="81">
        <v>110.504</v>
      </c>
      <c r="T84" s="81">
        <v>7.886</v>
      </c>
      <c r="U84" s="81">
        <v>7.886</v>
      </c>
      <c r="V84" s="82">
        <v>0.0714</v>
      </c>
      <c r="W84" s="81" t="s">
        <v>27</v>
      </c>
      <c r="X84" s="81" t="s">
        <v>27</v>
      </c>
      <c r="Y84" s="81" t="s">
        <v>27</v>
      </c>
      <c r="Z84" s="81" t="s">
        <v>27</v>
      </c>
      <c r="AA84" s="81">
        <v>121.186</v>
      </c>
      <c r="AB84" s="81">
        <v>7.07</v>
      </c>
      <c r="AC84" s="81">
        <v>7.07</v>
      </c>
      <c r="AD84" s="82">
        <v>0.0583</v>
      </c>
      <c r="AE84" s="81">
        <v>29.843</v>
      </c>
      <c r="AF84" s="81">
        <v>0</v>
      </c>
      <c r="AG84" s="81">
        <v>0</v>
      </c>
      <c r="AH84" s="82">
        <v>0</v>
      </c>
      <c r="AI84" s="81">
        <v>59.76</v>
      </c>
      <c r="AJ84" s="81">
        <v>0</v>
      </c>
      <c r="AK84" s="81">
        <v>0</v>
      </c>
      <c r="AL84" s="82">
        <v>0</v>
      </c>
      <c r="AM84" s="81">
        <v>34.467</v>
      </c>
      <c r="AN84" s="81">
        <v>0</v>
      </c>
      <c r="AO84" s="81">
        <v>0</v>
      </c>
      <c r="AP84" s="82">
        <v>0</v>
      </c>
      <c r="AQ84" s="39" t="s">
        <v>27</v>
      </c>
      <c r="AR84" s="39" t="s">
        <v>27</v>
      </c>
      <c r="AS84" s="39" t="s">
        <v>27</v>
      </c>
      <c r="AT84" s="39" t="s">
        <v>27</v>
      </c>
      <c r="AU84" s="39" t="s">
        <v>27</v>
      </c>
      <c r="AV84" s="39" t="s">
        <v>27</v>
      </c>
      <c r="AW84" s="39" t="s">
        <v>27</v>
      </c>
      <c r="AX84" s="39" t="s">
        <v>27</v>
      </c>
      <c r="AY84" s="119"/>
    </row>
    <row r="85" ht="30" customHeight="true" spans="1:51">
      <c r="A85" s="20"/>
      <c r="B85" s="23"/>
      <c r="C85" s="19"/>
      <c r="D85" s="19" t="s">
        <v>216</v>
      </c>
      <c r="E85" s="19"/>
      <c r="F85" s="24" t="s">
        <v>372</v>
      </c>
      <c r="G85" s="43">
        <v>0</v>
      </c>
      <c r="H85" s="48">
        <v>0</v>
      </c>
      <c r="I85" s="77"/>
      <c r="J85" s="77"/>
      <c r="K85" s="66" t="s">
        <v>27</v>
      </c>
      <c r="L85" s="39" t="s">
        <v>27</v>
      </c>
      <c r="M85" s="39" t="s">
        <v>27</v>
      </c>
      <c r="N85" s="39" t="s">
        <v>27</v>
      </c>
      <c r="O85" s="81">
        <v>9.158</v>
      </c>
      <c r="P85" s="81">
        <v>0</v>
      </c>
      <c r="Q85" s="81">
        <v>0</v>
      </c>
      <c r="R85" s="82">
        <v>0</v>
      </c>
      <c r="S85" s="81">
        <v>53.823</v>
      </c>
      <c r="T85" s="81">
        <v>0</v>
      </c>
      <c r="U85" s="81">
        <v>0</v>
      </c>
      <c r="V85" s="82">
        <v>0</v>
      </c>
      <c r="W85" s="81">
        <v>18.145</v>
      </c>
      <c r="X85" s="81">
        <v>0</v>
      </c>
      <c r="Y85" s="81">
        <v>0</v>
      </c>
      <c r="Z85" s="82">
        <v>0</v>
      </c>
      <c r="AA85" s="81">
        <v>82.19</v>
      </c>
      <c r="AB85" s="81">
        <v>0</v>
      </c>
      <c r="AC85" s="81">
        <v>0</v>
      </c>
      <c r="AD85" s="82">
        <v>0</v>
      </c>
      <c r="AE85" s="81">
        <v>57.371</v>
      </c>
      <c r="AF85" s="81">
        <v>0</v>
      </c>
      <c r="AG85" s="81">
        <v>0</v>
      </c>
      <c r="AH85" s="82">
        <v>0</v>
      </c>
      <c r="AI85" s="81">
        <v>23.811</v>
      </c>
      <c r="AJ85" s="81">
        <v>0</v>
      </c>
      <c r="AK85" s="81">
        <v>0</v>
      </c>
      <c r="AL85" s="82">
        <v>0</v>
      </c>
      <c r="AM85" s="81">
        <v>47.636</v>
      </c>
      <c r="AN85" s="81">
        <v>0</v>
      </c>
      <c r="AO85" s="81">
        <v>0</v>
      </c>
      <c r="AP85" s="82">
        <v>0</v>
      </c>
      <c r="AQ85" s="39" t="s">
        <v>27</v>
      </c>
      <c r="AR85" s="39" t="s">
        <v>27</v>
      </c>
      <c r="AS85" s="39" t="s">
        <v>27</v>
      </c>
      <c r="AT85" s="39" t="s">
        <v>27</v>
      </c>
      <c r="AU85" s="39" t="s">
        <v>27</v>
      </c>
      <c r="AV85" s="39" t="s">
        <v>27</v>
      </c>
      <c r="AW85" s="39" t="s">
        <v>27</v>
      </c>
      <c r="AX85" s="39" t="s">
        <v>27</v>
      </c>
      <c r="AY85" s="119"/>
    </row>
    <row r="86" ht="81.75" customHeight="true" spans="1:51">
      <c r="A86" s="20"/>
      <c r="B86" s="23"/>
      <c r="C86" s="19"/>
      <c r="D86" s="19" t="s">
        <v>218</v>
      </c>
      <c r="E86" s="19"/>
      <c r="F86" s="24" t="s">
        <v>372</v>
      </c>
      <c r="G86" s="43" t="s">
        <v>219</v>
      </c>
      <c r="H86" s="40" t="s">
        <v>456</v>
      </c>
      <c r="I86" s="77"/>
      <c r="J86" s="77"/>
      <c r="K86" s="66" t="s">
        <v>27</v>
      </c>
      <c r="L86" s="39" t="s">
        <v>27</v>
      </c>
      <c r="M86" s="39" t="s">
        <v>27</v>
      </c>
      <c r="N86" s="39" t="s">
        <v>27</v>
      </c>
      <c r="O86" s="39" t="s">
        <v>27</v>
      </c>
      <c r="P86" s="39" t="s">
        <v>27</v>
      </c>
      <c r="Q86" s="39" t="s">
        <v>27</v>
      </c>
      <c r="R86" s="39" t="s">
        <v>27</v>
      </c>
      <c r="S86" s="39" t="s">
        <v>27</v>
      </c>
      <c r="T86" s="39" t="s">
        <v>27</v>
      </c>
      <c r="U86" s="39" t="s">
        <v>27</v>
      </c>
      <c r="V86" s="39" t="s">
        <v>27</v>
      </c>
      <c r="W86" s="39" t="s">
        <v>27</v>
      </c>
      <c r="X86" s="39" t="s">
        <v>27</v>
      </c>
      <c r="Y86" s="39" t="s">
        <v>27</v>
      </c>
      <c r="Z86" s="39" t="s">
        <v>27</v>
      </c>
      <c r="AA86" s="39" t="s">
        <v>27</v>
      </c>
      <c r="AB86" s="39" t="s">
        <v>27</v>
      </c>
      <c r="AC86" s="39" t="s">
        <v>27</v>
      </c>
      <c r="AD86" s="39" t="s">
        <v>27</v>
      </c>
      <c r="AE86" s="39" t="s">
        <v>27</v>
      </c>
      <c r="AF86" s="39" t="s">
        <v>27</v>
      </c>
      <c r="AG86" s="39" t="s">
        <v>27</v>
      </c>
      <c r="AH86" s="39" t="s">
        <v>27</v>
      </c>
      <c r="AI86" s="81">
        <v>1</v>
      </c>
      <c r="AJ86" s="81">
        <v>0.7</v>
      </c>
      <c r="AK86" s="81">
        <v>0.7</v>
      </c>
      <c r="AL86" s="82">
        <v>0.7</v>
      </c>
      <c r="AM86" s="81">
        <v>1</v>
      </c>
      <c r="AN86" s="81">
        <v>0.6</v>
      </c>
      <c r="AO86" s="81">
        <v>0.6</v>
      </c>
      <c r="AP86" s="82">
        <v>0.6</v>
      </c>
      <c r="AQ86" s="39" t="s">
        <v>27</v>
      </c>
      <c r="AR86" s="39" t="s">
        <v>27</v>
      </c>
      <c r="AS86" s="39" t="s">
        <v>27</v>
      </c>
      <c r="AT86" s="39" t="s">
        <v>27</v>
      </c>
      <c r="AU86" s="39" t="s">
        <v>27</v>
      </c>
      <c r="AV86" s="39" t="s">
        <v>27</v>
      </c>
      <c r="AW86" s="39" t="s">
        <v>27</v>
      </c>
      <c r="AX86" s="39" t="s">
        <v>27</v>
      </c>
      <c r="AY86" s="119"/>
    </row>
    <row r="87" ht="30" customHeight="true" spans="1:51">
      <c r="A87" s="20"/>
      <c r="B87" s="22">
        <v>32</v>
      </c>
      <c r="C87" s="19" t="s">
        <v>220</v>
      </c>
      <c r="D87" s="19" t="s">
        <v>221</v>
      </c>
      <c r="E87" s="19"/>
      <c r="F87" s="24" t="s">
        <v>373</v>
      </c>
      <c r="G87" s="43">
        <v>8448</v>
      </c>
      <c r="H87" s="53">
        <v>0.3448</v>
      </c>
      <c r="I87" s="80"/>
      <c r="J87" s="80"/>
      <c r="K87" s="81">
        <v>5000</v>
      </c>
      <c r="L87" s="81">
        <v>83</v>
      </c>
      <c r="M87" s="81">
        <v>868</v>
      </c>
      <c r="N87" s="82">
        <v>0.1736</v>
      </c>
      <c r="O87" s="43">
        <v>4500</v>
      </c>
      <c r="P87" s="43">
        <v>900</v>
      </c>
      <c r="Q87" s="43">
        <v>1494</v>
      </c>
      <c r="R87" s="53">
        <v>0.332</v>
      </c>
      <c r="S87" s="43">
        <v>3500</v>
      </c>
      <c r="T87" s="43">
        <v>670</v>
      </c>
      <c r="U87" s="43">
        <v>1224</v>
      </c>
      <c r="V87" s="53">
        <v>0.3497</v>
      </c>
      <c r="W87" s="43">
        <v>3000</v>
      </c>
      <c r="X87" s="43">
        <v>302</v>
      </c>
      <c r="Y87" s="43">
        <v>1424</v>
      </c>
      <c r="Z87" s="53">
        <v>0.4747</v>
      </c>
      <c r="AA87" s="43">
        <v>2600</v>
      </c>
      <c r="AB87" s="43">
        <v>1175</v>
      </c>
      <c r="AC87" s="43">
        <v>1820</v>
      </c>
      <c r="AD87" s="53">
        <v>0.7</v>
      </c>
      <c r="AE87" s="43">
        <v>1600</v>
      </c>
      <c r="AF87" s="43">
        <v>80</v>
      </c>
      <c r="AG87" s="43">
        <v>732</v>
      </c>
      <c r="AH87" s="53">
        <v>0.4575</v>
      </c>
      <c r="AI87" s="43">
        <v>700</v>
      </c>
      <c r="AJ87" s="43">
        <v>158</v>
      </c>
      <c r="AK87" s="43">
        <v>358</v>
      </c>
      <c r="AL87" s="53">
        <v>0.5114</v>
      </c>
      <c r="AM87" s="43">
        <v>1600</v>
      </c>
      <c r="AN87" s="43">
        <v>205</v>
      </c>
      <c r="AO87" s="43">
        <v>360</v>
      </c>
      <c r="AP87" s="53">
        <v>0.225</v>
      </c>
      <c r="AQ87" s="81" t="s">
        <v>27</v>
      </c>
      <c r="AR87" s="81" t="s">
        <v>27</v>
      </c>
      <c r="AS87" s="81" t="s">
        <v>27</v>
      </c>
      <c r="AT87" s="81" t="s">
        <v>27</v>
      </c>
      <c r="AU87" s="81">
        <v>2000</v>
      </c>
      <c r="AV87" s="81">
        <v>0</v>
      </c>
      <c r="AW87" s="81">
        <v>172</v>
      </c>
      <c r="AX87" s="82">
        <v>0.086</v>
      </c>
      <c r="AY87" s="119"/>
    </row>
    <row r="88" ht="30" customHeight="true" spans="1:51">
      <c r="A88" s="15"/>
      <c r="B88" s="23"/>
      <c r="C88" s="19"/>
      <c r="D88" s="19" t="s">
        <v>223</v>
      </c>
      <c r="E88" s="19"/>
      <c r="F88" s="24" t="s">
        <v>373</v>
      </c>
      <c r="G88" s="43">
        <v>2265</v>
      </c>
      <c r="H88" s="53">
        <v>0.755</v>
      </c>
      <c r="I88" s="15"/>
      <c r="J88" s="15"/>
      <c r="K88" s="81">
        <v>500</v>
      </c>
      <c r="L88" s="81">
        <v>0</v>
      </c>
      <c r="M88" s="81">
        <v>117</v>
      </c>
      <c r="N88" s="82">
        <v>0.234</v>
      </c>
      <c r="O88" s="43">
        <v>200</v>
      </c>
      <c r="P88" s="43">
        <v>293</v>
      </c>
      <c r="Q88" s="43">
        <v>353</v>
      </c>
      <c r="R88" s="53">
        <v>1.765</v>
      </c>
      <c r="S88" s="43">
        <v>300</v>
      </c>
      <c r="T88" s="43">
        <v>100</v>
      </c>
      <c r="U88" s="43">
        <v>100</v>
      </c>
      <c r="V88" s="53">
        <v>0.3333</v>
      </c>
      <c r="W88" s="43">
        <v>900</v>
      </c>
      <c r="X88" s="43">
        <v>54</v>
      </c>
      <c r="Y88" s="43">
        <v>774</v>
      </c>
      <c r="Z88" s="53">
        <v>0.86</v>
      </c>
      <c r="AA88" s="43">
        <v>300</v>
      </c>
      <c r="AB88" s="43">
        <v>120</v>
      </c>
      <c r="AC88" s="43">
        <v>218</v>
      </c>
      <c r="AD88" s="53">
        <v>0.7267</v>
      </c>
      <c r="AE88" s="43">
        <v>200</v>
      </c>
      <c r="AF88" s="43">
        <v>0</v>
      </c>
      <c r="AG88" s="43">
        <v>110</v>
      </c>
      <c r="AH88" s="53">
        <v>0.55</v>
      </c>
      <c r="AI88" s="43">
        <v>200</v>
      </c>
      <c r="AJ88" s="43">
        <v>33</v>
      </c>
      <c r="AK88" s="43">
        <v>233</v>
      </c>
      <c r="AL88" s="53">
        <v>1.165</v>
      </c>
      <c r="AM88" s="43">
        <v>200</v>
      </c>
      <c r="AN88" s="43">
        <v>205</v>
      </c>
      <c r="AO88" s="43">
        <v>360</v>
      </c>
      <c r="AP88" s="53">
        <v>1.8</v>
      </c>
      <c r="AQ88" s="81" t="s">
        <v>27</v>
      </c>
      <c r="AR88" s="81" t="s">
        <v>27</v>
      </c>
      <c r="AS88" s="81" t="s">
        <v>27</v>
      </c>
      <c r="AT88" s="81" t="s">
        <v>27</v>
      </c>
      <c r="AU88" s="81">
        <v>200</v>
      </c>
      <c r="AV88" s="81">
        <v>0</v>
      </c>
      <c r="AW88" s="81">
        <v>172</v>
      </c>
      <c r="AX88" s="82">
        <v>0.86</v>
      </c>
      <c r="AY88" s="119"/>
    </row>
    <row r="89" ht="65" customHeight="true" spans="1:51">
      <c r="A89" s="17" t="s">
        <v>224</v>
      </c>
      <c r="B89" s="22">
        <v>33</v>
      </c>
      <c r="C89" s="19" t="s">
        <v>225</v>
      </c>
      <c r="D89" s="19" t="s">
        <v>226</v>
      </c>
      <c r="E89" s="19"/>
      <c r="F89" s="24" t="s">
        <v>375</v>
      </c>
      <c r="G89" s="37" t="s">
        <v>31</v>
      </c>
      <c r="H89" s="129" t="s">
        <v>31</v>
      </c>
      <c r="I89" s="138"/>
      <c r="J89" s="138"/>
      <c r="K89" s="138" t="s">
        <v>443</v>
      </c>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119" t="s">
        <v>377</v>
      </c>
    </row>
    <row r="90" ht="48" customHeight="true" spans="1:51">
      <c r="A90" s="20"/>
      <c r="B90" s="22">
        <v>34</v>
      </c>
      <c r="C90" s="19" t="s">
        <v>231</v>
      </c>
      <c r="D90" s="19" t="s">
        <v>232</v>
      </c>
      <c r="E90" s="19"/>
      <c r="F90" s="24" t="s">
        <v>375</v>
      </c>
      <c r="G90" s="130"/>
      <c r="H90" s="131"/>
      <c r="I90" s="130"/>
      <c r="J90" s="130"/>
      <c r="K90" s="130"/>
      <c r="L90" s="130"/>
      <c r="M90" s="130"/>
      <c r="N90" s="130"/>
      <c r="O90" s="130"/>
      <c r="P90" s="130"/>
      <c r="Q90" s="130"/>
      <c r="R90" s="130"/>
      <c r="S90" s="130"/>
      <c r="T90" s="130"/>
      <c r="U90" s="130"/>
      <c r="V90" s="130"/>
      <c r="W90" s="130"/>
      <c r="X90" s="130"/>
      <c r="Y90" s="130"/>
      <c r="Z90" s="130"/>
      <c r="AA90" s="130"/>
      <c r="AB90" s="130"/>
      <c r="AC90" s="130"/>
      <c r="AD90" s="130"/>
      <c r="AE90" s="130"/>
      <c r="AF90" s="130"/>
      <c r="AG90" s="130"/>
      <c r="AH90" s="130"/>
      <c r="AI90" s="130"/>
      <c r="AJ90" s="130"/>
      <c r="AK90" s="130"/>
      <c r="AL90" s="130"/>
      <c r="AM90" s="130"/>
      <c r="AN90" s="130"/>
      <c r="AO90" s="130"/>
      <c r="AP90" s="130"/>
      <c r="AQ90" s="130"/>
      <c r="AR90" s="130"/>
      <c r="AS90" s="130"/>
      <c r="AT90" s="130"/>
      <c r="AU90" s="130"/>
      <c r="AV90" s="37"/>
      <c r="AW90" s="37"/>
      <c r="AX90" s="37"/>
      <c r="AY90" s="119" t="s">
        <v>384</v>
      </c>
    </row>
    <row r="91" ht="30" customHeight="true" spans="1:51">
      <c r="A91" s="15"/>
      <c r="B91" s="22">
        <v>35</v>
      </c>
      <c r="C91" s="19" t="s">
        <v>235</v>
      </c>
      <c r="D91" s="19" t="s">
        <v>236</v>
      </c>
      <c r="E91" s="19"/>
      <c r="F91" s="24" t="s">
        <v>375</v>
      </c>
      <c r="G91" s="37">
        <v>173</v>
      </c>
      <c r="H91" s="45">
        <v>0.2486</v>
      </c>
      <c r="I91" s="39"/>
      <c r="J91" s="39"/>
      <c r="K91" s="39" t="s">
        <v>27</v>
      </c>
      <c r="L91" s="39" t="s">
        <v>27</v>
      </c>
      <c r="M91" s="39" t="s">
        <v>27</v>
      </c>
      <c r="N91" s="39" t="s">
        <v>27</v>
      </c>
      <c r="O91" s="39">
        <v>41</v>
      </c>
      <c r="P91" s="39">
        <v>8</v>
      </c>
      <c r="Q91" s="39">
        <v>21</v>
      </c>
      <c r="R91" s="97">
        <v>0.5122</v>
      </c>
      <c r="S91" s="39">
        <v>79</v>
      </c>
      <c r="T91" s="39">
        <v>11</v>
      </c>
      <c r="U91" s="39">
        <v>24</v>
      </c>
      <c r="V91" s="97">
        <v>0.3038</v>
      </c>
      <c r="W91" s="39">
        <v>48</v>
      </c>
      <c r="X91" s="39">
        <v>14</v>
      </c>
      <c r="Y91" s="39">
        <v>27</v>
      </c>
      <c r="Z91" s="97">
        <v>0.5625</v>
      </c>
      <c r="AA91" s="39">
        <v>182</v>
      </c>
      <c r="AB91" s="39">
        <v>18</v>
      </c>
      <c r="AC91" s="39">
        <v>39</v>
      </c>
      <c r="AD91" s="97">
        <v>0.2143</v>
      </c>
      <c r="AE91" s="39">
        <v>153</v>
      </c>
      <c r="AF91" s="39">
        <v>2</v>
      </c>
      <c r="AG91" s="39">
        <v>26</v>
      </c>
      <c r="AH91" s="97">
        <v>0.1699</v>
      </c>
      <c r="AI91" s="39">
        <v>66</v>
      </c>
      <c r="AJ91" s="39">
        <v>0</v>
      </c>
      <c r="AK91" s="39">
        <v>10</v>
      </c>
      <c r="AL91" s="97">
        <v>0.1515</v>
      </c>
      <c r="AM91" s="39">
        <v>111</v>
      </c>
      <c r="AN91" s="39">
        <v>9</v>
      </c>
      <c r="AO91" s="39">
        <v>26</v>
      </c>
      <c r="AP91" s="97">
        <v>0.2342</v>
      </c>
      <c r="AQ91" s="39" t="s">
        <v>27</v>
      </c>
      <c r="AR91" s="39" t="s">
        <v>27</v>
      </c>
      <c r="AS91" s="39" t="s">
        <v>27</v>
      </c>
      <c r="AT91" s="39" t="s">
        <v>27</v>
      </c>
      <c r="AU91" s="39">
        <v>16</v>
      </c>
      <c r="AV91" s="39">
        <v>0</v>
      </c>
      <c r="AW91" s="39">
        <v>0</v>
      </c>
      <c r="AX91" s="104">
        <v>0</v>
      </c>
      <c r="AY91" s="119"/>
    </row>
    <row r="92" ht="30" customHeight="true" spans="1:51">
      <c r="A92" s="17" t="s">
        <v>238</v>
      </c>
      <c r="B92" s="22">
        <v>36</v>
      </c>
      <c r="C92" s="19" t="s">
        <v>239</v>
      </c>
      <c r="D92" s="19" t="s">
        <v>240</v>
      </c>
      <c r="E92" s="19"/>
      <c r="F92" s="24" t="s">
        <v>381</v>
      </c>
      <c r="G92" s="37">
        <f>Q92+U92+Y92+AC92+AG92+AK92+AO92+AS92+AW92</f>
        <v>413</v>
      </c>
      <c r="H92" s="45">
        <f>413/1438</f>
        <v>0.287204450625869</v>
      </c>
      <c r="I92" s="76"/>
      <c r="J92" s="76"/>
      <c r="K92" s="39" t="s">
        <v>27</v>
      </c>
      <c r="L92" s="39" t="s">
        <v>27</v>
      </c>
      <c r="M92" s="39" t="s">
        <v>27</v>
      </c>
      <c r="N92" s="39" t="s">
        <v>27</v>
      </c>
      <c r="O92" s="39">
        <v>188</v>
      </c>
      <c r="P92" s="39">
        <v>56</v>
      </c>
      <c r="Q92" s="39">
        <v>56</v>
      </c>
      <c r="R92" s="97">
        <f>Q92/O92</f>
        <v>0.297872340425532</v>
      </c>
      <c r="S92" s="39">
        <v>229</v>
      </c>
      <c r="T92" s="39">
        <v>57</v>
      </c>
      <c r="U92" s="39">
        <v>57</v>
      </c>
      <c r="V92" s="97">
        <f>U92/S92</f>
        <v>0.248908296943231</v>
      </c>
      <c r="W92" s="39">
        <v>190</v>
      </c>
      <c r="X92" s="39">
        <v>50</v>
      </c>
      <c r="Y92" s="39">
        <v>50</v>
      </c>
      <c r="Z92" s="97">
        <f>Y92/W92</f>
        <v>0.263157894736842</v>
      </c>
      <c r="AA92" s="39">
        <v>201</v>
      </c>
      <c r="AB92" s="39">
        <v>55</v>
      </c>
      <c r="AC92" s="39">
        <v>55</v>
      </c>
      <c r="AD92" s="97">
        <f>AC92/AA92</f>
        <v>0.27363184079602</v>
      </c>
      <c r="AE92" s="39">
        <v>157</v>
      </c>
      <c r="AF92" s="39">
        <v>41</v>
      </c>
      <c r="AG92" s="39">
        <v>41</v>
      </c>
      <c r="AH92" s="97">
        <f>AG92/AE92</f>
        <v>0.261146496815287</v>
      </c>
      <c r="AI92" s="39">
        <v>152</v>
      </c>
      <c r="AJ92" s="39">
        <v>49</v>
      </c>
      <c r="AK92" s="39">
        <v>49</v>
      </c>
      <c r="AL92" s="97">
        <f>AK92/AI92</f>
        <v>0.322368421052632</v>
      </c>
      <c r="AM92" s="39">
        <v>229</v>
      </c>
      <c r="AN92" s="39">
        <v>67</v>
      </c>
      <c r="AO92" s="39">
        <v>67</v>
      </c>
      <c r="AP92" s="97">
        <f>AO92/AM92</f>
        <v>0.292576419213974</v>
      </c>
      <c r="AQ92" s="39">
        <v>50</v>
      </c>
      <c r="AR92" s="39">
        <v>13</v>
      </c>
      <c r="AS92" s="39">
        <v>13</v>
      </c>
      <c r="AT92" s="97">
        <f>AS92/AQ92</f>
        <v>0.26</v>
      </c>
      <c r="AU92" s="39">
        <v>42</v>
      </c>
      <c r="AV92" s="39">
        <v>25</v>
      </c>
      <c r="AW92" s="39">
        <v>25</v>
      </c>
      <c r="AX92" s="97">
        <f>AW92/AU92</f>
        <v>0.595238095238095</v>
      </c>
      <c r="AY92" s="119"/>
    </row>
    <row r="93" ht="30" customHeight="true" spans="1:51">
      <c r="A93" s="20"/>
      <c r="B93" s="23"/>
      <c r="C93" s="19"/>
      <c r="D93" s="19" t="s">
        <v>382</v>
      </c>
      <c r="E93" s="19"/>
      <c r="F93" s="24" t="s">
        <v>381</v>
      </c>
      <c r="G93" s="37"/>
      <c r="H93" s="129"/>
      <c r="I93" s="32"/>
      <c r="J93" s="32"/>
      <c r="K93" s="39" t="s">
        <v>27</v>
      </c>
      <c r="L93" s="39" t="s">
        <v>27</v>
      </c>
      <c r="M93" s="39" t="s">
        <v>27</v>
      </c>
      <c r="N93" s="39" t="s">
        <v>27</v>
      </c>
      <c r="O93" s="39" t="s">
        <v>27</v>
      </c>
      <c r="P93" s="39"/>
      <c r="Q93" s="39"/>
      <c r="R93" s="39"/>
      <c r="S93" s="39">
        <v>50</v>
      </c>
      <c r="T93" s="39"/>
      <c r="U93" s="39"/>
      <c r="V93" s="39"/>
      <c r="W93" s="39">
        <v>60</v>
      </c>
      <c r="X93" s="39"/>
      <c r="Y93" s="39"/>
      <c r="Z93" s="39"/>
      <c r="AA93" s="39">
        <v>60</v>
      </c>
      <c r="AB93" s="39"/>
      <c r="AC93" s="39"/>
      <c r="AD93" s="39"/>
      <c r="AE93" s="39" t="s">
        <v>27</v>
      </c>
      <c r="AF93" s="39"/>
      <c r="AG93" s="39"/>
      <c r="AH93" s="39"/>
      <c r="AI93" s="39">
        <v>130</v>
      </c>
      <c r="AJ93" s="39"/>
      <c r="AK93" s="39"/>
      <c r="AL93" s="39"/>
      <c r="AM93" s="39" t="s">
        <v>27</v>
      </c>
      <c r="AN93" s="39"/>
      <c r="AO93" s="39"/>
      <c r="AP93" s="39"/>
      <c r="AQ93" s="39">
        <v>50</v>
      </c>
      <c r="AR93" s="39"/>
      <c r="AS93" s="39"/>
      <c r="AT93" s="39"/>
      <c r="AU93" s="39" t="s">
        <v>27</v>
      </c>
      <c r="AV93" s="39" t="s">
        <v>27</v>
      </c>
      <c r="AW93" s="39" t="s">
        <v>27</v>
      </c>
      <c r="AX93" s="39" t="s">
        <v>27</v>
      </c>
      <c r="AY93" s="119"/>
    </row>
    <row r="94" ht="46" customHeight="true" spans="1:51">
      <c r="A94" s="20"/>
      <c r="B94" s="22">
        <v>37</v>
      </c>
      <c r="C94" s="19" t="s">
        <v>242</v>
      </c>
      <c r="D94" s="19" t="s">
        <v>243</v>
      </c>
      <c r="E94" s="19"/>
      <c r="F94" s="24" t="s">
        <v>381</v>
      </c>
      <c r="G94" s="37"/>
      <c r="H94" s="129"/>
      <c r="I94" s="130"/>
      <c r="J94" s="130"/>
      <c r="K94" s="130"/>
      <c r="L94" s="130"/>
      <c r="M94" s="130"/>
      <c r="N94" s="130"/>
      <c r="O94" s="130"/>
      <c r="P94" s="130"/>
      <c r="Q94" s="130"/>
      <c r="R94" s="130"/>
      <c r="S94" s="130"/>
      <c r="T94" s="130"/>
      <c r="U94" s="130"/>
      <c r="V94" s="130"/>
      <c r="W94" s="130"/>
      <c r="X94" s="130"/>
      <c r="Y94" s="130"/>
      <c r="Z94" s="130"/>
      <c r="AA94" s="130"/>
      <c r="AB94" s="130"/>
      <c r="AC94" s="130"/>
      <c r="AD94" s="130"/>
      <c r="AE94" s="130"/>
      <c r="AF94" s="130"/>
      <c r="AG94" s="130"/>
      <c r="AH94" s="130"/>
      <c r="AI94" s="130"/>
      <c r="AJ94" s="130"/>
      <c r="AK94" s="130"/>
      <c r="AL94" s="130"/>
      <c r="AM94" s="130"/>
      <c r="AN94" s="130"/>
      <c r="AO94" s="130"/>
      <c r="AP94" s="130"/>
      <c r="AQ94" s="130"/>
      <c r="AR94" s="130"/>
      <c r="AS94" s="130"/>
      <c r="AT94" s="130"/>
      <c r="AU94" s="130"/>
      <c r="AV94" s="130"/>
      <c r="AW94" s="130"/>
      <c r="AX94" s="130"/>
      <c r="AY94" s="119" t="s">
        <v>384</v>
      </c>
    </row>
    <row r="95" ht="30" customHeight="true" spans="1:51">
      <c r="A95" s="20"/>
      <c r="B95" s="22">
        <v>38</v>
      </c>
      <c r="C95" s="19" t="s">
        <v>246</v>
      </c>
      <c r="D95" s="19" t="s">
        <v>247</v>
      </c>
      <c r="E95" s="19"/>
      <c r="F95" s="24" t="s">
        <v>373</v>
      </c>
      <c r="G95" s="43">
        <v>0</v>
      </c>
      <c r="H95" s="53">
        <v>0</v>
      </c>
      <c r="I95" s="67"/>
      <c r="J95" s="67"/>
      <c r="K95" s="81" t="s">
        <v>27</v>
      </c>
      <c r="L95" s="81" t="s">
        <v>27</v>
      </c>
      <c r="M95" s="81" t="s">
        <v>27</v>
      </c>
      <c r="N95" s="81" t="s">
        <v>27</v>
      </c>
      <c r="O95" s="81">
        <v>32</v>
      </c>
      <c r="P95" s="81">
        <v>0</v>
      </c>
      <c r="Q95" s="81">
        <v>0</v>
      </c>
      <c r="R95" s="82">
        <v>0</v>
      </c>
      <c r="S95" s="81">
        <v>13</v>
      </c>
      <c r="T95" s="81">
        <v>0</v>
      </c>
      <c r="U95" s="81">
        <v>0</v>
      </c>
      <c r="V95" s="82">
        <v>0</v>
      </c>
      <c r="W95" s="81" t="s">
        <v>27</v>
      </c>
      <c r="X95" s="81" t="s">
        <v>27</v>
      </c>
      <c r="Y95" s="81" t="s">
        <v>27</v>
      </c>
      <c r="Z95" s="81" t="s">
        <v>27</v>
      </c>
      <c r="AA95" s="81" t="s">
        <v>27</v>
      </c>
      <c r="AB95" s="81" t="s">
        <v>27</v>
      </c>
      <c r="AC95" s="81" t="s">
        <v>27</v>
      </c>
      <c r="AD95" s="81" t="s">
        <v>27</v>
      </c>
      <c r="AE95" s="81">
        <v>12</v>
      </c>
      <c r="AF95" s="81">
        <v>0</v>
      </c>
      <c r="AG95" s="81">
        <v>0</v>
      </c>
      <c r="AH95" s="82">
        <v>0</v>
      </c>
      <c r="AI95" s="81" t="s">
        <v>27</v>
      </c>
      <c r="AJ95" s="81"/>
      <c r="AK95" s="81"/>
      <c r="AL95" s="82"/>
      <c r="AM95" s="81" t="s">
        <v>27</v>
      </c>
      <c r="AN95" s="81"/>
      <c r="AO95" s="81"/>
      <c r="AP95" s="82"/>
      <c r="AQ95" s="81" t="s">
        <v>27</v>
      </c>
      <c r="AR95" s="81" t="s">
        <v>27</v>
      </c>
      <c r="AS95" s="81" t="s">
        <v>27</v>
      </c>
      <c r="AT95" s="81" t="s">
        <v>27</v>
      </c>
      <c r="AU95" s="81" t="s">
        <v>27</v>
      </c>
      <c r="AV95" s="81" t="s">
        <v>27</v>
      </c>
      <c r="AW95" s="81" t="s">
        <v>27</v>
      </c>
      <c r="AX95" s="81" t="s">
        <v>27</v>
      </c>
      <c r="AY95" s="119"/>
    </row>
    <row r="96" ht="30" customHeight="true" spans="1:51">
      <c r="A96" s="20"/>
      <c r="B96" s="23"/>
      <c r="C96" s="19"/>
      <c r="D96" s="19" t="s">
        <v>248</v>
      </c>
      <c r="E96" s="19"/>
      <c r="F96" s="24" t="s">
        <v>373</v>
      </c>
      <c r="G96" s="43">
        <v>0</v>
      </c>
      <c r="H96" s="53">
        <v>0</v>
      </c>
      <c r="I96" s="15"/>
      <c r="J96" s="15"/>
      <c r="K96" s="81" t="s">
        <v>27</v>
      </c>
      <c r="L96" s="81" t="s">
        <v>27</v>
      </c>
      <c r="M96" s="81" t="s">
        <v>27</v>
      </c>
      <c r="N96" s="81" t="s">
        <v>27</v>
      </c>
      <c r="O96" s="81">
        <v>4</v>
      </c>
      <c r="P96" s="81">
        <v>0</v>
      </c>
      <c r="Q96" s="81">
        <v>0</v>
      </c>
      <c r="R96" s="82">
        <v>0</v>
      </c>
      <c r="S96" s="81">
        <v>14</v>
      </c>
      <c r="T96" s="81">
        <v>0</v>
      </c>
      <c r="U96" s="81">
        <v>0</v>
      </c>
      <c r="V96" s="82">
        <v>0</v>
      </c>
      <c r="W96" s="81">
        <v>3</v>
      </c>
      <c r="X96" s="81">
        <v>0</v>
      </c>
      <c r="Y96" s="81">
        <v>0</v>
      </c>
      <c r="Z96" s="82">
        <v>0</v>
      </c>
      <c r="AA96" s="81">
        <v>1</v>
      </c>
      <c r="AB96" s="81">
        <v>0</v>
      </c>
      <c r="AC96" s="81">
        <v>0</v>
      </c>
      <c r="AD96" s="82">
        <v>0</v>
      </c>
      <c r="AE96" s="81">
        <v>2</v>
      </c>
      <c r="AF96" s="81">
        <v>0</v>
      </c>
      <c r="AG96" s="81">
        <v>0</v>
      </c>
      <c r="AH96" s="82">
        <v>0</v>
      </c>
      <c r="AI96" s="81">
        <v>1</v>
      </c>
      <c r="AJ96" s="81">
        <v>0</v>
      </c>
      <c r="AK96" s="81">
        <v>0</v>
      </c>
      <c r="AL96" s="82">
        <v>0</v>
      </c>
      <c r="AM96" s="81">
        <v>3</v>
      </c>
      <c r="AN96" s="81">
        <v>0</v>
      </c>
      <c r="AO96" s="81">
        <v>0</v>
      </c>
      <c r="AP96" s="82">
        <v>0</v>
      </c>
      <c r="AQ96" s="81" t="s">
        <v>27</v>
      </c>
      <c r="AR96" s="81" t="s">
        <v>27</v>
      </c>
      <c r="AS96" s="81" t="s">
        <v>27</v>
      </c>
      <c r="AT96" s="81" t="s">
        <v>27</v>
      </c>
      <c r="AU96" s="81" t="s">
        <v>27</v>
      </c>
      <c r="AV96" s="81" t="s">
        <v>27</v>
      </c>
      <c r="AW96" s="81" t="s">
        <v>27</v>
      </c>
      <c r="AX96" s="81" t="s">
        <v>27</v>
      </c>
      <c r="AY96" s="119"/>
    </row>
    <row r="97" ht="40" customHeight="true" spans="1:51">
      <c r="A97" s="20"/>
      <c r="B97" s="22">
        <v>39</v>
      </c>
      <c r="C97" s="19" t="s">
        <v>249</v>
      </c>
      <c r="D97" s="19" t="s">
        <v>250</v>
      </c>
      <c r="E97" s="19"/>
      <c r="F97" s="24" t="s">
        <v>373</v>
      </c>
      <c r="G97" s="43">
        <v>399</v>
      </c>
      <c r="H97" s="53">
        <v>1</v>
      </c>
      <c r="I97" s="81"/>
      <c r="J97" s="81"/>
      <c r="K97" s="81" t="s">
        <v>27</v>
      </c>
      <c r="L97" s="81" t="s">
        <v>27</v>
      </c>
      <c r="M97" s="81" t="s">
        <v>27</v>
      </c>
      <c r="N97" s="81" t="s">
        <v>27</v>
      </c>
      <c r="O97" s="81">
        <v>11</v>
      </c>
      <c r="P97" s="81">
        <v>11</v>
      </c>
      <c r="Q97" s="81">
        <v>11</v>
      </c>
      <c r="R97" s="82">
        <v>1</v>
      </c>
      <c r="S97" s="81">
        <v>168</v>
      </c>
      <c r="T97" s="81">
        <v>168</v>
      </c>
      <c r="U97" s="81">
        <v>168</v>
      </c>
      <c r="V97" s="82">
        <v>1</v>
      </c>
      <c r="W97" s="81" t="s">
        <v>27</v>
      </c>
      <c r="X97" s="81" t="s">
        <v>27</v>
      </c>
      <c r="Y97" s="81" t="s">
        <v>27</v>
      </c>
      <c r="Z97" s="81" t="s">
        <v>27</v>
      </c>
      <c r="AA97" s="81">
        <v>220</v>
      </c>
      <c r="AB97" s="81">
        <v>220</v>
      </c>
      <c r="AC97" s="81">
        <v>220</v>
      </c>
      <c r="AD97" s="82">
        <v>1</v>
      </c>
      <c r="AE97" s="81" t="s">
        <v>27</v>
      </c>
      <c r="AF97" s="81" t="s">
        <v>27</v>
      </c>
      <c r="AG97" s="81" t="s">
        <v>27</v>
      </c>
      <c r="AH97" s="81" t="s">
        <v>27</v>
      </c>
      <c r="AI97" s="81" t="s">
        <v>27</v>
      </c>
      <c r="AJ97" s="81" t="s">
        <v>27</v>
      </c>
      <c r="AK97" s="81" t="s">
        <v>27</v>
      </c>
      <c r="AL97" s="81" t="s">
        <v>27</v>
      </c>
      <c r="AM97" s="81" t="s">
        <v>27</v>
      </c>
      <c r="AN97" s="81" t="s">
        <v>27</v>
      </c>
      <c r="AO97" s="81" t="s">
        <v>27</v>
      </c>
      <c r="AP97" s="81" t="s">
        <v>27</v>
      </c>
      <c r="AQ97" s="81" t="s">
        <v>27</v>
      </c>
      <c r="AR97" s="81" t="s">
        <v>27</v>
      </c>
      <c r="AS97" s="81" t="s">
        <v>27</v>
      </c>
      <c r="AT97" s="81" t="s">
        <v>27</v>
      </c>
      <c r="AU97" s="81" t="s">
        <v>27</v>
      </c>
      <c r="AV97" s="81" t="s">
        <v>27</v>
      </c>
      <c r="AW97" s="81" t="s">
        <v>27</v>
      </c>
      <c r="AX97" s="81" t="s">
        <v>27</v>
      </c>
      <c r="AY97" s="119"/>
    </row>
    <row r="98" ht="43" customHeight="true" spans="1:51">
      <c r="A98" s="20"/>
      <c r="B98" s="25">
        <v>40</v>
      </c>
      <c r="C98" s="125" t="s">
        <v>251</v>
      </c>
      <c r="D98" s="19" t="s">
        <v>252</v>
      </c>
      <c r="E98" s="19"/>
      <c r="F98" s="26" t="s">
        <v>373</v>
      </c>
      <c r="G98" s="43">
        <v>0</v>
      </c>
      <c r="H98" s="43" t="s">
        <v>31</v>
      </c>
      <c r="I98" s="81"/>
      <c r="J98" s="81"/>
      <c r="K98" s="81" t="s">
        <v>27</v>
      </c>
      <c r="L98" s="81" t="s">
        <v>27</v>
      </c>
      <c r="M98" s="81" t="s">
        <v>27</v>
      </c>
      <c r="N98" s="81" t="s">
        <v>27</v>
      </c>
      <c r="O98" s="43">
        <v>1</v>
      </c>
      <c r="P98" s="43">
        <v>0</v>
      </c>
      <c r="Q98" s="43">
        <v>0</v>
      </c>
      <c r="R98" s="43" t="s">
        <v>31</v>
      </c>
      <c r="S98" s="43">
        <v>1</v>
      </c>
      <c r="T98" s="43">
        <v>0</v>
      </c>
      <c r="U98" s="43">
        <v>0</v>
      </c>
      <c r="V98" s="43" t="s">
        <v>31</v>
      </c>
      <c r="W98" s="43">
        <v>1</v>
      </c>
      <c r="X98" s="43">
        <v>0</v>
      </c>
      <c r="Y98" s="43">
        <v>0</v>
      </c>
      <c r="Z98" s="43" t="s">
        <v>31</v>
      </c>
      <c r="AA98" s="43" t="s">
        <v>27</v>
      </c>
      <c r="AB98" s="43" t="s">
        <v>27</v>
      </c>
      <c r="AC98" s="43" t="s">
        <v>27</v>
      </c>
      <c r="AD98" s="43" t="s">
        <v>27</v>
      </c>
      <c r="AE98" s="43" t="s">
        <v>27</v>
      </c>
      <c r="AF98" s="43" t="s">
        <v>27</v>
      </c>
      <c r="AG98" s="43" t="s">
        <v>27</v>
      </c>
      <c r="AH98" s="43" t="s">
        <v>27</v>
      </c>
      <c r="AI98" s="43" t="s">
        <v>27</v>
      </c>
      <c r="AJ98" s="43" t="s">
        <v>27</v>
      </c>
      <c r="AK98" s="43" t="s">
        <v>27</v>
      </c>
      <c r="AL98" s="43" t="s">
        <v>27</v>
      </c>
      <c r="AM98" s="43" t="s">
        <v>27</v>
      </c>
      <c r="AN98" s="43" t="s">
        <v>27</v>
      </c>
      <c r="AO98" s="43" t="s">
        <v>27</v>
      </c>
      <c r="AP98" s="43" t="s">
        <v>27</v>
      </c>
      <c r="AQ98" s="81" t="s">
        <v>27</v>
      </c>
      <c r="AR98" s="81" t="s">
        <v>27</v>
      </c>
      <c r="AS98" s="81" t="s">
        <v>27</v>
      </c>
      <c r="AT98" s="81" t="s">
        <v>27</v>
      </c>
      <c r="AU98" s="81" t="s">
        <v>27</v>
      </c>
      <c r="AV98" s="81" t="s">
        <v>27</v>
      </c>
      <c r="AW98" s="81" t="s">
        <v>27</v>
      </c>
      <c r="AX98" s="81" t="s">
        <v>27</v>
      </c>
      <c r="AY98" s="119"/>
    </row>
    <row r="99" ht="37" customHeight="true" spans="1:51">
      <c r="A99" s="20"/>
      <c r="B99" s="22">
        <v>41</v>
      </c>
      <c r="C99" s="19" t="s">
        <v>253</v>
      </c>
      <c r="D99" s="19" t="s">
        <v>254</v>
      </c>
      <c r="E99" s="19"/>
      <c r="F99" s="24" t="s">
        <v>386</v>
      </c>
      <c r="G99" s="37">
        <v>121</v>
      </c>
      <c r="H99" s="45">
        <v>1</v>
      </c>
      <c r="I99" s="76"/>
      <c r="J99" s="76"/>
      <c r="K99" s="39">
        <v>121</v>
      </c>
      <c r="L99" s="39">
        <v>121</v>
      </c>
      <c r="M99" s="39">
        <v>121</v>
      </c>
      <c r="N99" s="104">
        <v>1</v>
      </c>
      <c r="O99" s="39" t="s">
        <v>27</v>
      </c>
      <c r="P99" s="39" t="s">
        <v>27</v>
      </c>
      <c r="Q99" s="39" t="s">
        <v>27</v>
      </c>
      <c r="R99" s="39" t="s">
        <v>27</v>
      </c>
      <c r="S99" s="39" t="s">
        <v>27</v>
      </c>
      <c r="T99" s="39" t="s">
        <v>27</v>
      </c>
      <c r="U99" s="39" t="s">
        <v>27</v>
      </c>
      <c r="V99" s="39" t="s">
        <v>27</v>
      </c>
      <c r="W99" s="39" t="s">
        <v>27</v>
      </c>
      <c r="X99" s="39" t="s">
        <v>27</v>
      </c>
      <c r="Y99" s="39" t="s">
        <v>27</v>
      </c>
      <c r="Z99" s="39" t="s">
        <v>27</v>
      </c>
      <c r="AA99" s="39" t="s">
        <v>27</v>
      </c>
      <c r="AB99" s="39" t="s">
        <v>27</v>
      </c>
      <c r="AC99" s="39" t="s">
        <v>27</v>
      </c>
      <c r="AD99" s="39" t="s">
        <v>27</v>
      </c>
      <c r="AE99" s="39">
        <v>72</v>
      </c>
      <c r="AF99" s="39">
        <v>72</v>
      </c>
      <c r="AG99" s="39">
        <v>72</v>
      </c>
      <c r="AH99" s="104">
        <v>1</v>
      </c>
      <c r="AI99" s="39" t="s">
        <v>27</v>
      </c>
      <c r="AJ99" s="39" t="s">
        <v>27</v>
      </c>
      <c r="AK99" s="39" t="s">
        <v>27</v>
      </c>
      <c r="AL99" s="39" t="s">
        <v>27</v>
      </c>
      <c r="AM99" s="39">
        <v>49</v>
      </c>
      <c r="AN99" s="39">
        <v>49</v>
      </c>
      <c r="AO99" s="39">
        <v>49</v>
      </c>
      <c r="AP99" s="104">
        <v>1</v>
      </c>
      <c r="AQ99" s="39" t="s">
        <v>27</v>
      </c>
      <c r="AR99" s="39" t="s">
        <v>27</v>
      </c>
      <c r="AS99" s="39" t="s">
        <v>27</v>
      </c>
      <c r="AT99" s="39" t="s">
        <v>27</v>
      </c>
      <c r="AU99" s="39" t="s">
        <v>27</v>
      </c>
      <c r="AV99" s="39" t="s">
        <v>27</v>
      </c>
      <c r="AW99" s="39" t="s">
        <v>27</v>
      </c>
      <c r="AX99" s="39" t="s">
        <v>27</v>
      </c>
      <c r="AY99" s="119"/>
    </row>
    <row r="100" ht="30" customHeight="true" spans="1:51">
      <c r="A100" s="20"/>
      <c r="B100" s="22">
        <v>42</v>
      </c>
      <c r="C100" s="19" t="s">
        <v>256</v>
      </c>
      <c r="D100" s="19" t="s">
        <v>257</v>
      </c>
      <c r="E100" s="19"/>
      <c r="F100" s="24" t="s">
        <v>258</v>
      </c>
      <c r="G100" s="37">
        <v>52</v>
      </c>
      <c r="H100" s="38">
        <v>0.18</v>
      </c>
      <c r="I100" s="86"/>
      <c r="J100" s="86"/>
      <c r="K100" s="66" t="s">
        <v>27</v>
      </c>
      <c r="L100" s="39" t="s">
        <v>27</v>
      </c>
      <c r="M100" s="39" t="s">
        <v>27</v>
      </c>
      <c r="N100" s="39" t="s">
        <v>27</v>
      </c>
      <c r="O100" s="39" t="s">
        <v>27</v>
      </c>
      <c r="P100" s="39" t="s">
        <v>27</v>
      </c>
      <c r="Q100" s="39" t="s">
        <v>27</v>
      </c>
      <c r="R100" s="39" t="s">
        <v>27</v>
      </c>
      <c r="S100" s="39">
        <v>72</v>
      </c>
      <c r="T100" s="39">
        <v>15</v>
      </c>
      <c r="U100" s="39">
        <v>15</v>
      </c>
      <c r="V100" s="97">
        <v>0.2083</v>
      </c>
      <c r="W100" s="39">
        <v>4</v>
      </c>
      <c r="X100" s="39">
        <v>2</v>
      </c>
      <c r="Y100" s="39">
        <v>2</v>
      </c>
      <c r="Z100" s="104">
        <v>0.5</v>
      </c>
      <c r="AA100" s="39">
        <v>135</v>
      </c>
      <c r="AB100" s="39">
        <v>24</v>
      </c>
      <c r="AC100" s="39">
        <v>24</v>
      </c>
      <c r="AD100" s="97">
        <v>0.1778</v>
      </c>
      <c r="AE100" s="39" t="s">
        <v>27</v>
      </c>
      <c r="AF100" s="39" t="s">
        <v>27</v>
      </c>
      <c r="AG100" s="39" t="s">
        <v>27</v>
      </c>
      <c r="AH100" s="39" t="s">
        <v>27</v>
      </c>
      <c r="AI100" s="39" t="s">
        <v>27</v>
      </c>
      <c r="AJ100" s="39" t="s">
        <v>27</v>
      </c>
      <c r="AK100" s="39" t="s">
        <v>27</v>
      </c>
      <c r="AL100" s="39" t="s">
        <v>27</v>
      </c>
      <c r="AM100" s="39">
        <v>78</v>
      </c>
      <c r="AN100" s="39">
        <v>5</v>
      </c>
      <c r="AO100" s="39">
        <v>14</v>
      </c>
      <c r="AP100" s="97">
        <v>0.1794</v>
      </c>
      <c r="AQ100" s="39" t="s">
        <v>27</v>
      </c>
      <c r="AR100" s="39" t="s">
        <v>27</v>
      </c>
      <c r="AS100" s="39" t="s">
        <v>27</v>
      </c>
      <c r="AT100" s="39" t="s">
        <v>27</v>
      </c>
      <c r="AU100" s="39" t="s">
        <v>27</v>
      </c>
      <c r="AV100" s="39" t="s">
        <v>27</v>
      </c>
      <c r="AW100" s="39" t="s">
        <v>27</v>
      </c>
      <c r="AX100" s="39" t="s">
        <v>27</v>
      </c>
      <c r="AY100" s="119"/>
    </row>
    <row r="101" ht="30" customHeight="true" spans="1:51">
      <c r="A101" s="20"/>
      <c r="B101" s="23"/>
      <c r="C101" s="19"/>
      <c r="D101" s="19" t="s">
        <v>259</v>
      </c>
      <c r="E101" s="19"/>
      <c r="F101" s="24" t="s">
        <v>258</v>
      </c>
      <c r="G101" s="37">
        <v>6600</v>
      </c>
      <c r="H101" s="38">
        <v>0.26</v>
      </c>
      <c r="I101" s="77"/>
      <c r="J101" s="77"/>
      <c r="K101" s="66" t="s">
        <v>27</v>
      </c>
      <c r="L101" s="39" t="s">
        <v>27</v>
      </c>
      <c r="M101" s="39" t="s">
        <v>27</v>
      </c>
      <c r="N101" s="39" t="s">
        <v>27</v>
      </c>
      <c r="O101" s="39" t="s">
        <v>27</v>
      </c>
      <c r="P101" s="39" t="s">
        <v>27</v>
      </c>
      <c r="Q101" s="39" t="s">
        <v>27</v>
      </c>
      <c r="R101" s="39" t="s">
        <v>27</v>
      </c>
      <c r="S101" s="39">
        <v>6800</v>
      </c>
      <c r="T101" s="39">
        <v>1670</v>
      </c>
      <c r="U101" s="39">
        <v>1670</v>
      </c>
      <c r="V101" s="97">
        <v>0.2456</v>
      </c>
      <c r="W101" s="39">
        <v>800</v>
      </c>
      <c r="X101" s="39">
        <v>400</v>
      </c>
      <c r="Y101" s="39">
        <v>400</v>
      </c>
      <c r="Z101" s="104">
        <v>0.5</v>
      </c>
      <c r="AA101" s="39">
        <v>9400</v>
      </c>
      <c r="AB101" s="39">
        <v>3000</v>
      </c>
      <c r="AC101" s="39">
        <v>3000</v>
      </c>
      <c r="AD101" s="97">
        <v>0.3191</v>
      </c>
      <c r="AE101" s="39" t="s">
        <v>27</v>
      </c>
      <c r="AF101" s="39" t="s">
        <v>27</v>
      </c>
      <c r="AG101" s="39" t="s">
        <v>27</v>
      </c>
      <c r="AH101" s="39" t="s">
        <v>27</v>
      </c>
      <c r="AI101" s="39" t="s">
        <v>27</v>
      </c>
      <c r="AJ101" s="39" t="s">
        <v>27</v>
      </c>
      <c r="AK101" s="39" t="s">
        <v>27</v>
      </c>
      <c r="AL101" s="39" t="s">
        <v>27</v>
      </c>
      <c r="AM101" s="39">
        <v>8400</v>
      </c>
      <c r="AN101" s="39">
        <v>420</v>
      </c>
      <c r="AO101" s="39">
        <v>1530</v>
      </c>
      <c r="AP101" s="97">
        <v>0.1881</v>
      </c>
      <c r="AQ101" s="39" t="s">
        <v>27</v>
      </c>
      <c r="AR101" s="39" t="s">
        <v>27</v>
      </c>
      <c r="AS101" s="39" t="s">
        <v>27</v>
      </c>
      <c r="AT101" s="39" t="s">
        <v>27</v>
      </c>
      <c r="AU101" s="39" t="s">
        <v>27</v>
      </c>
      <c r="AV101" s="39" t="s">
        <v>27</v>
      </c>
      <c r="AW101" s="39" t="s">
        <v>27</v>
      </c>
      <c r="AX101" s="39" t="s">
        <v>27</v>
      </c>
      <c r="AY101" s="119"/>
    </row>
    <row r="102" ht="36" customHeight="true" spans="1:51">
      <c r="A102" s="20"/>
      <c r="B102" s="22">
        <v>43</v>
      </c>
      <c r="C102" s="19" t="s">
        <v>260</v>
      </c>
      <c r="D102" s="19" t="s">
        <v>261</v>
      </c>
      <c r="E102" s="19"/>
      <c r="F102" s="24" t="s">
        <v>262</v>
      </c>
      <c r="G102" s="37">
        <v>18</v>
      </c>
      <c r="H102" s="47">
        <v>0.2465</v>
      </c>
      <c r="I102" s="86"/>
      <c r="J102" s="86"/>
      <c r="K102" s="66" t="s">
        <v>27</v>
      </c>
      <c r="L102" s="39" t="s">
        <v>27</v>
      </c>
      <c r="M102" s="39" t="s">
        <v>27</v>
      </c>
      <c r="N102" s="39" t="s">
        <v>27</v>
      </c>
      <c r="O102" s="39">
        <v>11</v>
      </c>
      <c r="P102" s="39">
        <v>3</v>
      </c>
      <c r="Q102" s="39">
        <v>3</v>
      </c>
      <c r="R102" s="97">
        <v>0.2727</v>
      </c>
      <c r="S102" s="39">
        <v>9</v>
      </c>
      <c r="T102" s="39">
        <v>2</v>
      </c>
      <c r="U102" s="39">
        <v>2</v>
      </c>
      <c r="V102" s="97">
        <v>0.2222</v>
      </c>
      <c r="W102" s="39">
        <v>10</v>
      </c>
      <c r="X102" s="39">
        <v>2</v>
      </c>
      <c r="Y102" s="39">
        <v>2</v>
      </c>
      <c r="Z102" s="104">
        <v>0.2</v>
      </c>
      <c r="AA102" s="39">
        <v>14</v>
      </c>
      <c r="AB102" s="39">
        <v>4</v>
      </c>
      <c r="AC102" s="39">
        <v>4</v>
      </c>
      <c r="AD102" s="97">
        <v>0.2857</v>
      </c>
      <c r="AE102" s="39">
        <v>10</v>
      </c>
      <c r="AF102" s="39">
        <v>2</v>
      </c>
      <c r="AG102" s="39">
        <v>2</v>
      </c>
      <c r="AH102" s="104">
        <v>0.2</v>
      </c>
      <c r="AI102" s="39">
        <v>9</v>
      </c>
      <c r="AJ102" s="39">
        <v>3</v>
      </c>
      <c r="AK102" s="39">
        <v>3</v>
      </c>
      <c r="AL102" s="97">
        <v>0.3333</v>
      </c>
      <c r="AM102" s="39">
        <v>10</v>
      </c>
      <c r="AN102" s="39">
        <v>2</v>
      </c>
      <c r="AO102" s="39">
        <v>2</v>
      </c>
      <c r="AP102" s="104">
        <v>0.2</v>
      </c>
      <c r="AQ102" s="39" t="s">
        <v>27</v>
      </c>
      <c r="AR102" s="39" t="s">
        <v>27</v>
      </c>
      <c r="AS102" s="39" t="s">
        <v>27</v>
      </c>
      <c r="AT102" s="39" t="s">
        <v>27</v>
      </c>
      <c r="AU102" s="39" t="s">
        <v>27</v>
      </c>
      <c r="AV102" s="39" t="s">
        <v>27</v>
      </c>
      <c r="AW102" s="39" t="s">
        <v>27</v>
      </c>
      <c r="AX102" s="39" t="s">
        <v>27</v>
      </c>
      <c r="AY102" s="119"/>
    </row>
    <row r="103" s="1" customFormat="true" ht="37" customHeight="true" spans="1:51">
      <c r="A103" s="20"/>
      <c r="B103" s="22">
        <v>44</v>
      </c>
      <c r="C103" s="19" t="s">
        <v>263</v>
      </c>
      <c r="D103" s="19" t="s">
        <v>264</v>
      </c>
      <c r="E103" s="19"/>
      <c r="F103" s="24" t="s">
        <v>36</v>
      </c>
      <c r="G103" s="37">
        <v>20.3</v>
      </c>
      <c r="H103" s="54">
        <v>0.812</v>
      </c>
      <c r="I103" s="137"/>
      <c r="J103" s="137"/>
      <c r="K103" s="91" t="s">
        <v>27</v>
      </c>
      <c r="L103" s="37" t="s">
        <v>27</v>
      </c>
      <c r="M103" s="37" t="s">
        <v>27</v>
      </c>
      <c r="N103" s="37" t="s">
        <v>27</v>
      </c>
      <c r="O103" s="37">
        <v>9</v>
      </c>
      <c r="P103" s="37">
        <v>6</v>
      </c>
      <c r="Q103" s="37">
        <v>8</v>
      </c>
      <c r="R103" s="142">
        <v>0.8889</v>
      </c>
      <c r="S103" s="37">
        <v>3</v>
      </c>
      <c r="T103" s="37">
        <v>1</v>
      </c>
      <c r="U103" s="37">
        <v>2</v>
      </c>
      <c r="V103" s="142">
        <v>0.6667</v>
      </c>
      <c r="W103" s="37">
        <v>2</v>
      </c>
      <c r="X103" s="37">
        <v>0</v>
      </c>
      <c r="Y103" s="37">
        <v>1</v>
      </c>
      <c r="Z103" s="142">
        <v>0.5</v>
      </c>
      <c r="AA103" s="37">
        <v>4</v>
      </c>
      <c r="AB103" s="37">
        <v>1</v>
      </c>
      <c r="AC103" s="37">
        <v>3</v>
      </c>
      <c r="AD103" s="142">
        <v>0.75</v>
      </c>
      <c r="AE103" s="37">
        <v>2</v>
      </c>
      <c r="AF103" s="37">
        <v>0</v>
      </c>
      <c r="AG103" s="37">
        <v>2</v>
      </c>
      <c r="AH103" s="142">
        <v>1</v>
      </c>
      <c r="AI103" s="37">
        <v>2</v>
      </c>
      <c r="AJ103" s="37">
        <v>0.7</v>
      </c>
      <c r="AK103" s="37">
        <v>1.3</v>
      </c>
      <c r="AL103" s="142">
        <v>0.65</v>
      </c>
      <c r="AM103" s="37">
        <v>1</v>
      </c>
      <c r="AN103" s="37">
        <v>0.5</v>
      </c>
      <c r="AO103" s="37">
        <v>1</v>
      </c>
      <c r="AP103" s="142">
        <v>1</v>
      </c>
      <c r="AQ103" s="39" t="s">
        <v>27</v>
      </c>
      <c r="AR103" s="39" t="s">
        <v>27</v>
      </c>
      <c r="AS103" s="39" t="s">
        <v>27</v>
      </c>
      <c r="AT103" s="39" t="s">
        <v>27</v>
      </c>
      <c r="AU103" s="37">
        <v>2</v>
      </c>
      <c r="AV103" s="37">
        <v>2</v>
      </c>
      <c r="AW103" s="37">
        <v>2</v>
      </c>
      <c r="AX103" s="142">
        <v>1</v>
      </c>
      <c r="AY103" s="146"/>
    </row>
    <row r="104" ht="43" customHeight="true" spans="1:51">
      <c r="A104" s="15"/>
      <c r="B104" s="22">
        <v>45</v>
      </c>
      <c r="C104" s="19" t="s">
        <v>265</v>
      </c>
      <c r="D104" s="19" t="s">
        <v>266</v>
      </c>
      <c r="E104" s="19"/>
      <c r="F104" s="24" t="s">
        <v>63</v>
      </c>
      <c r="G104" s="37">
        <v>2</v>
      </c>
      <c r="H104" s="45">
        <v>0.087</v>
      </c>
      <c r="I104" s="139"/>
      <c r="J104" s="139"/>
      <c r="K104" s="39">
        <v>1</v>
      </c>
      <c r="L104" s="39" t="s">
        <v>27</v>
      </c>
      <c r="M104" s="39" t="s">
        <v>27</v>
      </c>
      <c r="N104" s="140" t="s">
        <v>31</v>
      </c>
      <c r="O104" s="39">
        <v>4</v>
      </c>
      <c r="P104" s="39" t="s">
        <v>27</v>
      </c>
      <c r="Q104" s="39" t="s">
        <v>27</v>
      </c>
      <c r="R104" s="140" t="s">
        <v>31</v>
      </c>
      <c r="S104" s="39">
        <v>3</v>
      </c>
      <c r="T104" s="39" t="s">
        <v>27</v>
      </c>
      <c r="U104" s="39" t="s">
        <v>27</v>
      </c>
      <c r="V104" s="140" t="s">
        <v>31</v>
      </c>
      <c r="W104" s="39">
        <v>2</v>
      </c>
      <c r="X104" s="39">
        <v>1</v>
      </c>
      <c r="Y104" s="39">
        <v>1</v>
      </c>
      <c r="Z104" s="104">
        <v>0.5</v>
      </c>
      <c r="AA104" s="39">
        <v>3</v>
      </c>
      <c r="AB104" s="39">
        <v>1</v>
      </c>
      <c r="AC104" s="39">
        <v>1</v>
      </c>
      <c r="AD104" s="97">
        <v>0.333</v>
      </c>
      <c r="AE104" s="39">
        <v>2</v>
      </c>
      <c r="AF104" s="39" t="s">
        <v>27</v>
      </c>
      <c r="AG104" s="39" t="s">
        <v>27</v>
      </c>
      <c r="AH104" s="39" t="s">
        <v>31</v>
      </c>
      <c r="AI104" s="39">
        <v>2</v>
      </c>
      <c r="AJ104" s="39" t="s">
        <v>27</v>
      </c>
      <c r="AK104" s="39" t="s">
        <v>27</v>
      </c>
      <c r="AL104" s="140" t="s">
        <v>31</v>
      </c>
      <c r="AM104" s="39">
        <v>2</v>
      </c>
      <c r="AN104" s="39" t="s">
        <v>27</v>
      </c>
      <c r="AO104" s="39" t="s">
        <v>27</v>
      </c>
      <c r="AP104" s="140" t="s">
        <v>31</v>
      </c>
      <c r="AQ104" s="39">
        <v>2</v>
      </c>
      <c r="AR104" s="39" t="s">
        <v>27</v>
      </c>
      <c r="AS104" s="39" t="s">
        <v>27</v>
      </c>
      <c r="AT104" s="140" t="s">
        <v>31</v>
      </c>
      <c r="AU104" s="39">
        <v>2</v>
      </c>
      <c r="AV104" s="39" t="s">
        <v>27</v>
      </c>
      <c r="AW104" s="39" t="s">
        <v>27</v>
      </c>
      <c r="AX104" s="140" t="s">
        <v>31</v>
      </c>
      <c r="AY104" s="119" t="s">
        <v>267</v>
      </c>
    </row>
    <row r="105" ht="35" customHeight="true" spans="1:51">
      <c r="A105" s="17" t="s">
        <v>268</v>
      </c>
      <c r="B105" s="22">
        <v>46</v>
      </c>
      <c r="C105" s="19" t="s">
        <v>269</v>
      </c>
      <c r="D105" s="19" t="s">
        <v>270</v>
      </c>
      <c r="E105" s="19"/>
      <c r="F105" s="24" t="s">
        <v>381</v>
      </c>
      <c r="G105" s="37">
        <v>26</v>
      </c>
      <c r="H105" s="132">
        <v>1</v>
      </c>
      <c r="I105" s="39"/>
      <c r="J105" s="39"/>
      <c r="K105" s="39">
        <v>5</v>
      </c>
      <c r="L105" s="39">
        <v>5</v>
      </c>
      <c r="M105" s="39">
        <v>5</v>
      </c>
      <c r="N105" s="104">
        <v>1</v>
      </c>
      <c r="O105" s="39">
        <v>5</v>
      </c>
      <c r="P105" s="39">
        <v>5</v>
      </c>
      <c r="Q105" s="39">
        <v>5</v>
      </c>
      <c r="R105" s="104">
        <v>1</v>
      </c>
      <c r="S105" s="39">
        <v>2</v>
      </c>
      <c r="T105" s="39">
        <v>2</v>
      </c>
      <c r="U105" s="39">
        <v>2</v>
      </c>
      <c r="V105" s="104">
        <v>1</v>
      </c>
      <c r="W105" s="39">
        <v>3</v>
      </c>
      <c r="X105" s="39">
        <v>3</v>
      </c>
      <c r="Y105" s="39">
        <v>3</v>
      </c>
      <c r="Z105" s="104">
        <v>1</v>
      </c>
      <c r="AA105" s="39">
        <v>5</v>
      </c>
      <c r="AB105" s="39">
        <v>5</v>
      </c>
      <c r="AC105" s="39">
        <v>5</v>
      </c>
      <c r="AD105" s="104">
        <v>1</v>
      </c>
      <c r="AE105" s="39">
        <v>2</v>
      </c>
      <c r="AF105" s="39">
        <v>2</v>
      </c>
      <c r="AG105" s="39">
        <v>2</v>
      </c>
      <c r="AH105" s="104">
        <v>1</v>
      </c>
      <c r="AI105" s="39">
        <v>2</v>
      </c>
      <c r="AJ105" s="39">
        <v>2</v>
      </c>
      <c r="AK105" s="39">
        <v>2</v>
      </c>
      <c r="AL105" s="104">
        <v>1</v>
      </c>
      <c r="AM105" s="39">
        <v>2</v>
      </c>
      <c r="AN105" s="39">
        <v>2</v>
      </c>
      <c r="AO105" s="39">
        <v>2</v>
      </c>
      <c r="AP105" s="104">
        <v>1</v>
      </c>
      <c r="AQ105" s="39" t="s">
        <v>27</v>
      </c>
      <c r="AR105" s="39" t="s">
        <v>27</v>
      </c>
      <c r="AS105" s="39" t="s">
        <v>27</v>
      </c>
      <c r="AT105" s="39" t="s">
        <v>27</v>
      </c>
      <c r="AU105" s="39" t="s">
        <v>27</v>
      </c>
      <c r="AV105" s="39" t="s">
        <v>27</v>
      </c>
      <c r="AW105" s="39" t="s">
        <v>27</v>
      </c>
      <c r="AX105" s="39" t="s">
        <v>27</v>
      </c>
      <c r="AY105" s="119"/>
    </row>
    <row r="106" ht="30" customHeight="true" spans="1:51">
      <c r="A106" s="20"/>
      <c r="B106" s="22">
        <v>47</v>
      </c>
      <c r="C106" s="19" t="s">
        <v>272</v>
      </c>
      <c r="D106" s="19" t="s">
        <v>273</v>
      </c>
      <c r="E106" s="19"/>
      <c r="F106" s="24" t="s">
        <v>274</v>
      </c>
      <c r="G106" s="39" t="s">
        <v>27</v>
      </c>
      <c r="H106" s="133" t="s">
        <v>27</v>
      </c>
      <c r="I106" s="76"/>
      <c r="J106" s="76"/>
      <c r="K106" s="39">
        <v>1</v>
      </c>
      <c r="L106" s="39"/>
      <c r="M106" s="39"/>
      <c r="N106" s="39"/>
      <c r="O106" s="39">
        <v>2</v>
      </c>
      <c r="P106" s="39"/>
      <c r="Q106" s="39"/>
      <c r="R106" s="39"/>
      <c r="S106" s="39">
        <v>2</v>
      </c>
      <c r="T106" s="39"/>
      <c r="U106" s="39"/>
      <c r="V106" s="39"/>
      <c r="W106" s="39">
        <v>2</v>
      </c>
      <c r="X106" s="39"/>
      <c r="Y106" s="39"/>
      <c r="Z106" s="39"/>
      <c r="AA106" s="39">
        <v>2</v>
      </c>
      <c r="AB106" s="39"/>
      <c r="AC106" s="39"/>
      <c r="AD106" s="39"/>
      <c r="AE106" s="39">
        <v>2</v>
      </c>
      <c r="AF106" s="39"/>
      <c r="AG106" s="39"/>
      <c r="AH106" s="39"/>
      <c r="AI106" s="39">
        <v>2</v>
      </c>
      <c r="AJ106" s="39"/>
      <c r="AK106" s="39"/>
      <c r="AL106" s="39"/>
      <c r="AM106" s="39">
        <v>2</v>
      </c>
      <c r="AN106" s="39"/>
      <c r="AO106" s="39"/>
      <c r="AP106" s="39"/>
      <c r="AQ106" s="39" t="s">
        <v>27</v>
      </c>
      <c r="AR106" s="39" t="s">
        <v>27</v>
      </c>
      <c r="AS106" s="39" t="s">
        <v>27</v>
      </c>
      <c r="AT106" s="39" t="s">
        <v>27</v>
      </c>
      <c r="AU106" s="39">
        <v>1</v>
      </c>
      <c r="AV106" s="39"/>
      <c r="AW106" s="39"/>
      <c r="AX106" s="39"/>
      <c r="AY106" s="144" t="s">
        <v>391</v>
      </c>
    </row>
    <row r="107" ht="30" customHeight="true" spans="1:51">
      <c r="A107" s="20"/>
      <c r="B107" s="23"/>
      <c r="C107" s="19"/>
      <c r="D107" s="19" t="s">
        <v>276</v>
      </c>
      <c r="E107" s="19"/>
      <c r="F107" s="24" t="s">
        <v>274</v>
      </c>
      <c r="G107" s="39" t="s">
        <v>27</v>
      </c>
      <c r="H107" s="133" t="s">
        <v>27</v>
      </c>
      <c r="I107" s="32"/>
      <c r="J107" s="32"/>
      <c r="K107" s="39" t="s">
        <v>27</v>
      </c>
      <c r="L107" s="39" t="s">
        <v>27</v>
      </c>
      <c r="M107" s="39" t="s">
        <v>27</v>
      </c>
      <c r="N107" s="39" t="s">
        <v>27</v>
      </c>
      <c r="O107" s="39" t="s">
        <v>27</v>
      </c>
      <c r="P107" s="39" t="s">
        <v>27</v>
      </c>
      <c r="Q107" s="39" t="s">
        <v>27</v>
      </c>
      <c r="R107" s="39" t="s">
        <v>27</v>
      </c>
      <c r="S107" s="39" t="s">
        <v>27</v>
      </c>
      <c r="T107" s="39" t="s">
        <v>27</v>
      </c>
      <c r="U107" s="39" t="s">
        <v>27</v>
      </c>
      <c r="V107" s="39" t="s">
        <v>27</v>
      </c>
      <c r="W107" s="39">
        <v>1</v>
      </c>
      <c r="X107" s="39"/>
      <c r="Y107" s="39"/>
      <c r="Z107" s="39"/>
      <c r="AA107" s="39" t="s">
        <v>27</v>
      </c>
      <c r="AB107" s="39" t="s">
        <v>27</v>
      </c>
      <c r="AC107" s="39" t="s">
        <v>27</v>
      </c>
      <c r="AD107" s="39" t="s">
        <v>27</v>
      </c>
      <c r="AE107" s="39">
        <v>1</v>
      </c>
      <c r="AF107" s="39"/>
      <c r="AG107" s="39"/>
      <c r="AH107" s="39"/>
      <c r="AI107" s="39">
        <v>1</v>
      </c>
      <c r="AJ107" s="39"/>
      <c r="AK107" s="39"/>
      <c r="AL107" s="39"/>
      <c r="AM107" s="39" t="s">
        <v>27</v>
      </c>
      <c r="AN107" s="39"/>
      <c r="AO107" s="39"/>
      <c r="AP107" s="39"/>
      <c r="AQ107" s="39" t="s">
        <v>27</v>
      </c>
      <c r="AR107" s="39" t="s">
        <v>27</v>
      </c>
      <c r="AS107" s="39" t="s">
        <v>27</v>
      </c>
      <c r="AT107" s="39" t="s">
        <v>27</v>
      </c>
      <c r="AU107" s="39" t="s">
        <v>27</v>
      </c>
      <c r="AV107" s="39" t="s">
        <v>27</v>
      </c>
      <c r="AW107" s="39" t="s">
        <v>27</v>
      </c>
      <c r="AX107" s="39" t="s">
        <v>27</v>
      </c>
      <c r="AY107" s="32"/>
    </row>
    <row r="108" ht="43" customHeight="true" spans="1:51">
      <c r="A108" s="20"/>
      <c r="B108" s="22">
        <v>48</v>
      </c>
      <c r="C108" s="19" t="s">
        <v>277</v>
      </c>
      <c r="D108" s="19" t="s">
        <v>278</v>
      </c>
      <c r="E108" s="19"/>
      <c r="F108" s="24" t="s">
        <v>279</v>
      </c>
      <c r="G108" s="37" t="s">
        <v>31</v>
      </c>
      <c r="H108" s="129" t="s">
        <v>31</v>
      </c>
      <c r="I108" s="37"/>
      <c r="J108" s="37"/>
      <c r="K108" s="37" t="s">
        <v>31</v>
      </c>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119" t="s">
        <v>392</v>
      </c>
    </row>
    <row r="109" ht="39" customHeight="true" spans="1:51">
      <c r="A109" s="20"/>
      <c r="B109" s="22">
        <v>49</v>
      </c>
      <c r="C109" s="19" t="s">
        <v>282</v>
      </c>
      <c r="D109" s="19" t="s">
        <v>283</v>
      </c>
      <c r="E109" s="19"/>
      <c r="F109" s="24" t="s">
        <v>274</v>
      </c>
      <c r="G109" s="37">
        <v>86</v>
      </c>
      <c r="H109" s="134">
        <v>0.43</v>
      </c>
      <c r="I109" s="39"/>
      <c r="J109" s="39"/>
      <c r="K109" s="39">
        <v>200</v>
      </c>
      <c r="L109" s="39">
        <v>51</v>
      </c>
      <c r="M109" s="39">
        <v>86</v>
      </c>
      <c r="N109" s="104">
        <v>0.43</v>
      </c>
      <c r="O109" s="39" t="s">
        <v>27</v>
      </c>
      <c r="P109" s="39" t="s">
        <v>27</v>
      </c>
      <c r="Q109" s="39" t="s">
        <v>27</v>
      </c>
      <c r="R109" s="39" t="s">
        <v>27</v>
      </c>
      <c r="S109" s="39" t="s">
        <v>27</v>
      </c>
      <c r="T109" s="39" t="s">
        <v>27</v>
      </c>
      <c r="U109" s="39" t="s">
        <v>27</v>
      </c>
      <c r="V109" s="39" t="s">
        <v>27</v>
      </c>
      <c r="W109" s="39" t="s">
        <v>27</v>
      </c>
      <c r="X109" s="39" t="s">
        <v>27</v>
      </c>
      <c r="Y109" s="39" t="s">
        <v>27</v>
      </c>
      <c r="Z109" s="39" t="s">
        <v>27</v>
      </c>
      <c r="AA109" s="39" t="s">
        <v>27</v>
      </c>
      <c r="AB109" s="39" t="s">
        <v>27</v>
      </c>
      <c r="AC109" s="39" t="s">
        <v>27</v>
      </c>
      <c r="AD109" s="39" t="s">
        <v>27</v>
      </c>
      <c r="AE109" s="39" t="s">
        <v>27</v>
      </c>
      <c r="AF109" s="39" t="s">
        <v>27</v>
      </c>
      <c r="AG109" s="39" t="s">
        <v>27</v>
      </c>
      <c r="AH109" s="39" t="s">
        <v>27</v>
      </c>
      <c r="AI109" s="39" t="s">
        <v>27</v>
      </c>
      <c r="AJ109" s="39" t="s">
        <v>27</v>
      </c>
      <c r="AK109" s="39" t="s">
        <v>27</v>
      </c>
      <c r="AL109" s="39" t="s">
        <v>27</v>
      </c>
      <c r="AM109" s="39" t="s">
        <v>27</v>
      </c>
      <c r="AN109" s="39" t="s">
        <v>27</v>
      </c>
      <c r="AO109" s="39" t="s">
        <v>27</v>
      </c>
      <c r="AP109" s="39" t="s">
        <v>27</v>
      </c>
      <c r="AQ109" s="39" t="s">
        <v>27</v>
      </c>
      <c r="AR109" s="39" t="s">
        <v>27</v>
      </c>
      <c r="AS109" s="39" t="s">
        <v>27</v>
      </c>
      <c r="AT109" s="39" t="s">
        <v>27</v>
      </c>
      <c r="AU109" s="39" t="s">
        <v>27</v>
      </c>
      <c r="AV109" s="39" t="s">
        <v>27</v>
      </c>
      <c r="AW109" s="39" t="s">
        <v>27</v>
      </c>
      <c r="AX109" s="39" t="s">
        <v>27</v>
      </c>
      <c r="AY109" s="119"/>
    </row>
    <row r="110" ht="45" customHeight="true" spans="1:51">
      <c r="A110" s="20"/>
      <c r="B110" s="22">
        <v>50</v>
      </c>
      <c r="C110" s="19" t="s">
        <v>284</v>
      </c>
      <c r="D110" s="19" t="s">
        <v>285</v>
      </c>
      <c r="E110" s="19"/>
      <c r="F110" s="24" t="s">
        <v>274</v>
      </c>
      <c r="G110" s="37" t="s">
        <v>31</v>
      </c>
      <c r="H110" s="129" t="s">
        <v>31</v>
      </c>
      <c r="I110" s="39"/>
      <c r="J110" s="39"/>
      <c r="K110" s="39">
        <v>8</v>
      </c>
      <c r="L110" s="39" t="s">
        <v>27</v>
      </c>
      <c r="M110" s="39" t="s">
        <v>27</v>
      </c>
      <c r="N110" s="39" t="s">
        <v>27</v>
      </c>
      <c r="O110" s="39">
        <v>1</v>
      </c>
      <c r="P110" s="39"/>
      <c r="Q110" s="39"/>
      <c r="R110" s="39"/>
      <c r="S110" s="39">
        <v>1</v>
      </c>
      <c r="T110" s="39"/>
      <c r="U110" s="39"/>
      <c r="V110" s="39"/>
      <c r="W110" s="39">
        <v>1</v>
      </c>
      <c r="X110" s="39"/>
      <c r="Y110" s="39"/>
      <c r="Z110" s="39"/>
      <c r="AA110" s="39">
        <v>1</v>
      </c>
      <c r="AB110" s="39"/>
      <c r="AC110" s="39"/>
      <c r="AD110" s="39"/>
      <c r="AE110" s="39">
        <v>1</v>
      </c>
      <c r="AF110" s="39"/>
      <c r="AG110" s="39"/>
      <c r="AH110" s="39"/>
      <c r="AI110" s="39">
        <v>1</v>
      </c>
      <c r="AJ110" s="39"/>
      <c r="AK110" s="39"/>
      <c r="AL110" s="39"/>
      <c r="AM110" s="39">
        <v>1</v>
      </c>
      <c r="AN110" s="39"/>
      <c r="AO110" s="39"/>
      <c r="AP110" s="39"/>
      <c r="AQ110" s="39">
        <v>1</v>
      </c>
      <c r="AR110" s="39"/>
      <c r="AS110" s="39"/>
      <c r="AT110" s="39"/>
      <c r="AU110" s="39">
        <v>1</v>
      </c>
      <c r="AV110" s="39"/>
      <c r="AW110" s="39"/>
      <c r="AX110" s="39"/>
      <c r="AY110" s="119" t="s">
        <v>394</v>
      </c>
    </row>
    <row r="111" ht="37" customHeight="true" spans="1:51">
      <c r="A111" s="15"/>
      <c r="B111" s="22">
        <v>51</v>
      </c>
      <c r="C111" s="19" t="s">
        <v>289</v>
      </c>
      <c r="D111" s="19" t="s">
        <v>290</v>
      </c>
      <c r="E111" s="19"/>
      <c r="F111" s="24" t="s">
        <v>291</v>
      </c>
      <c r="G111" s="37">
        <v>22</v>
      </c>
      <c r="H111" s="45">
        <v>0.275</v>
      </c>
      <c r="I111" s="39"/>
      <c r="J111" s="39"/>
      <c r="K111" s="39" t="s">
        <v>27</v>
      </c>
      <c r="L111" s="39" t="s">
        <v>27</v>
      </c>
      <c r="M111" s="39" t="s">
        <v>27</v>
      </c>
      <c r="N111" s="39" t="s">
        <v>27</v>
      </c>
      <c r="O111" s="39">
        <v>10</v>
      </c>
      <c r="P111" s="39">
        <v>4</v>
      </c>
      <c r="Q111" s="39">
        <v>4</v>
      </c>
      <c r="R111" s="104">
        <v>0.4</v>
      </c>
      <c r="S111" s="39">
        <v>8</v>
      </c>
      <c r="T111" s="39">
        <v>0</v>
      </c>
      <c r="U111" s="39">
        <v>0</v>
      </c>
      <c r="V111" s="97">
        <v>0</v>
      </c>
      <c r="W111" s="39">
        <v>8</v>
      </c>
      <c r="X111" s="39">
        <v>0</v>
      </c>
      <c r="Y111" s="39">
        <v>0</v>
      </c>
      <c r="Z111" s="97">
        <v>0</v>
      </c>
      <c r="AA111" s="39">
        <v>24</v>
      </c>
      <c r="AB111" s="39">
        <v>8</v>
      </c>
      <c r="AC111" s="39">
        <v>8</v>
      </c>
      <c r="AD111" s="97">
        <v>0.3333</v>
      </c>
      <c r="AE111" s="39">
        <v>12</v>
      </c>
      <c r="AF111" s="39">
        <v>10</v>
      </c>
      <c r="AG111" s="39">
        <v>10</v>
      </c>
      <c r="AH111" s="97">
        <v>0.8333</v>
      </c>
      <c r="AI111" s="39">
        <v>8</v>
      </c>
      <c r="AJ111" s="39">
        <v>0</v>
      </c>
      <c r="AK111" s="39">
        <v>0</v>
      </c>
      <c r="AL111" s="97">
        <v>0</v>
      </c>
      <c r="AM111" s="39">
        <v>10</v>
      </c>
      <c r="AN111" s="39">
        <v>0</v>
      </c>
      <c r="AO111" s="39">
        <v>0</v>
      </c>
      <c r="AP111" s="97">
        <v>0</v>
      </c>
      <c r="AQ111" s="39" t="s">
        <v>27</v>
      </c>
      <c r="AR111" s="39" t="s">
        <v>27</v>
      </c>
      <c r="AS111" s="39" t="s">
        <v>27</v>
      </c>
      <c r="AT111" s="39" t="s">
        <v>27</v>
      </c>
      <c r="AU111" s="39" t="s">
        <v>27</v>
      </c>
      <c r="AV111" s="39" t="s">
        <v>27</v>
      </c>
      <c r="AW111" s="39" t="s">
        <v>27</v>
      </c>
      <c r="AX111" s="39" t="s">
        <v>27</v>
      </c>
      <c r="AY111" s="119"/>
    </row>
  </sheetData>
  <mergeCells count="219">
    <mergeCell ref="A1:O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K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X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D110:E110"/>
    <mergeCell ref="D111:E111"/>
    <mergeCell ref="A3:A4"/>
    <mergeCell ref="A5:A9"/>
    <mergeCell ref="A10:A21"/>
    <mergeCell ref="A22:A56"/>
    <mergeCell ref="A57:A69"/>
    <mergeCell ref="A70:A80"/>
    <mergeCell ref="A81:A82"/>
    <mergeCell ref="A83:A88"/>
    <mergeCell ref="A89:A91"/>
    <mergeCell ref="A92:A104"/>
    <mergeCell ref="A105:A111"/>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I3:I4"/>
    <mergeCell ref="I5:I6"/>
    <mergeCell ref="I8:I9"/>
    <mergeCell ref="I10:I17"/>
    <mergeCell ref="I22:I24"/>
    <mergeCell ref="I25:I29"/>
    <mergeCell ref="I30:I31"/>
    <mergeCell ref="I33:I34"/>
    <mergeCell ref="I36:I39"/>
    <mergeCell ref="I43:I50"/>
    <mergeCell ref="I51:I56"/>
    <mergeCell ref="I57:I60"/>
    <mergeCell ref="I61:I62"/>
    <mergeCell ref="I66:I67"/>
    <mergeCell ref="I68:I69"/>
    <mergeCell ref="I70:I73"/>
    <mergeCell ref="I74:I77"/>
    <mergeCell ref="I78:I80"/>
    <mergeCell ref="I83:I86"/>
    <mergeCell ref="I87:I88"/>
    <mergeCell ref="I92:I93"/>
    <mergeCell ref="I95:I96"/>
    <mergeCell ref="I100:I101"/>
    <mergeCell ref="I106:I107"/>
    <mergeCell ref="J3:J4"/>
    <mergeCell ref="J5:J6"/>
    <mergeCell ref="J8:J9"/>
    <mergeCell ref="J10:J17"/>
    <mergeCell ref="J22:J24"/>
    <mergeCell ref="J25:J29"/>
    <mergeCell ref="J30:J31"/>
    <mergeCell ref="J33:J34"/>
    <mergeCell ref="J36:J39"/>
    <mergeCell ref="J43:J50"/>
    <mergeCell ref="J51:J56"/>
    <mergeCell ref="J57:J60"/>
    <mergeCell ref="J61:J62"/>
    <mergeCell ref="J66:J67"/>
    <mergeCell ref="J68:J69"/>
    <mergeCell ref="J70:J73"/>
    <mergeCell ref="J74:J77"/>
    <mergeCell ref="J78:J80"/>
    <mergeCell ref="J83:J86"/>
    <mergeCell ref="J87:J88"/>
    <mergeCell ref="J92:J93"/>
    <mergeCell ref="J95:J96"/>
    <mergeCell ref="J100:J101"/>
    <mergeCell ref="J106:J107"/>
    <mergeCell ref="AY16:AY17"/>
    <mergeCell ref="AY22:AY24"/>
    <mergeCell ref="AY66:AY67"/>
    <mergeCell ref="AY106:AY107"/>
    <mergeCell ref="D3:E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4</vt:i4>
      </vt:variant>
    </vt:vector>
  </HeadingPairs>
  <TitlesOfParts>
    <vt:vector size="4" baseType="lpstr">
      <vt:lpstr>1-6月</vt:lpstr>
      <vt:lpstr>1-5月</vt:lpstr>
      <vt:lpstr>1-4月</vt:lpstr>
      <vt:lpstr>1-3月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2024-07-09T01:09:00Z</dcterms:created>
  <dcterms:modified xsi:type="dcterms:W3CDTF">2024-08-05T11:48:41Z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ECEF0E5AD5434982863B5BBFDB16DB8F_13</vt:lpwstr>
  </property>
  <property fmtid="{D5CDD505-2E9C-101B-9397-08002B2CF9AE}" pid="4" name="KSOProductBuildVer">
    <vt:lpwstr>2052-11.8.2.9980</vt:lpwstr>
  </property>
</Properties>
</file>